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825" activeTab="1"/>
  </bookViews>
  <sheets>
    <sheet name="副作用報告数" sheetId="1" r:id="rId1"/>
    <sheet name="副作用報告まとめ" sheetId="2" r:id="rId2"/>
    <sheet name="販売額の推移" sheetId="3" r:id="rId3"/>
  </sheets>
  <definedNames/>
  <calcPr fullCalcOnLoad="1"/>
</workbook>
</file>

<file path=xl/sharedStrings.xml><?xml version="1.0" encoding="utf-8"?>
<sst xmlns="http://schemas.openxmlformats.org/spreadsheetml/2006/main" count="141" uniqueCount="138">
  <si>
    <t>平成20年3月31日現在</t>
  </si>
  <si>
    <t>報告年月</t>
  </si>
  <si>
    <t>報告例数</t>
  </si>
  <si>
    <t>うち死亡例数</t>
  </si>
  <si>
    <t>平成14年01月</t>
  </si>
  <si>
    <t>平成14年02月</t>
  </si>
  <si>
    <t>平成14年03月</t>
  </si>
  <si>
    <t>平成14年04月</t>
  </si>
  <si>
    <t>平成14年05月</t>
  </si>
  <si>
    <t>平成14年06月</t>
  </si>
  <si>
    <t>平成14年08月</t>
  </si>
  <si>
    <t>平成14年09月</t>
  </si>
  <si>
    <t>平成14年10月</t>
  </si>
  <si>
    <t>平成14年11月</t>
  </si>
  <si>
    <t>平成14年12月</t>
  </si>
  <si>
    <t>平成15年01月</t>
  </si>
  <si>
    <t>平成15年02月</t>
  </si>
  <si>
    <t>平成15年03月</t>
  </si>
  <si>
    <t>平成15年04月</t>
  </si>
  <si>
    <t>平成15年05月</t>
  </si>
  <si>
    <t>平成15年06月</t>
  </si>
  <si>
    <t>平成15年07月</t>
  </si>
  <si>
    <t>平成15年08月</t>
  </si>
  <si>
    <t>平成15年09月</t>
  </si>
  <si>
    <t>平成15年10月</t>
  </si>
  <si>
    <t>平成15年11月</t>
  </si>
  <si>
    <t>平成15年12月</t>
  </si>
  <si>
    <t>平成16年01月</t>
  </si>
  <si>
    <t>平成16年02月</t>
  </si>
  <si>
    <t>平成16年03月</t>
  </si>
  <si>
    <t>平成16年04月</t>
  </si>
  <si>
    <t>平成16年05月</t>
  </si>
  <si>
    <t>平成16年06月</t>
  </si>
  <si>
    <t>平成16年07月</t>
  </si>
  <si>
    <t>平成16年08月</t>
  </si>
  <si>
    <t>平成16年09月</t>
  </si>
  <si>
    <t>平成16年10月</t>
  </si>
  <si>
    <t>平成16年11月</t>
  </si>
  <si>
    <t>平成16年12月</t>
  </si>
  <si>
    <t>平成17年01月</t>
  </si>
  <si>
    <t>平成17年02月</t>
  </si>
  <si>
    <t>平成17年03月</t>
  </si>
  <si>
    <t>平成17年04月</t>
  </si>
  <si>
    <t>平成17年05月</t>
  </si>
  <si>
    <t>平成17年06月</t>
  </si>
  <si>
    <t>平成17年07月</t>
  </si>
  <si>
    <t>平成17年08月</t>
  </si>
  <si>
    <t>平成17年09月</t>
  </si>
  <si>
    <t>平成17年10月</t>
  </si>
  <si>
    <t>平成17年11月</t>
  </si>
  <si>
    <t>平成17年12月</t>
  </si>
  <si>
    <t>平成18年01月</t>
  </si>
  <si>
    <t>平成18年02月</t>
  </si>
  <si>
    <t>平成18年03月</t>
  </si>
  <si>
    <t>平成18年04月</t>
  </si>
  <si>
    <t>平成18年05月</t>
  </si>
  <si>
    <t>平成18年06月</t>
  </si>
  <si>
    <t>平成18年07月</t>
  </si>
  <si>
    <t>平成18年08月</t>
  </si>
  <si>
    <t>平成18年09月</t>
  </si>
  <si>
    <t>平成18年10月</t>
  </si>
  <si>
    <t>平成18年11月</t>
  </si>
  <si>
    <t>平成18年12月</t>
  </si>
  <si>
    <t>平成19年01月</t>
  </si>
  <si>
    <t>平成19年02月</t>
  </si>
  <si>
    <t>平成19年03月</t>
  </si>
  <si>
    <t>平成19年04月</t>
  </si>
  <si>
    <t>平成19年05月</t>
  </si>
  <si>
    <t>平成19年06月</t>
  </si>
  <si>
    <t>平成19年07月</t>
  </si>
  <si>
    <t>平成19年08月</t>
  </si>
  <si>
    <t>平成19年09月</t>
  </si>
  <si>
    <t>平成19年10月</t>
  </si>
  <si>
    <t>平成19年11月</t>
  </si>
  <si>
    <t>平成19年12月</t>
  </si>
  <si>
    <t>平成20年01月</t>
  </si>
  <si>
    <t>平成20年02月</t>
  </si>
  <si>
    <t>総数</t>
  </si>
  <si>
    <t>平成14年07月（販売開始）</t>
  </si>
  <si>
    <t>ゲフィチニブ服用後の急性肺障害・間質性肺炎等に係る副作用報告の報告例数及び死亡例数</t>
  </si>
  <si>
    <t>死亡例数</t>
  </si>
  <si>
    <t>累積死亡者数</t>
  </si>
  <si>
    <t>平成20年03月</t>
  </si>
  <si>
    <t>平成20年04月</t>
  </si>
  <si>
    <t>平成20年05月</t>
  </si>
  <si>
    <t>平成20年06月</t>
  </si>
  <si>
    <t>平成20年07月</t>
  </si>
  <si>
    <t>平成20年08月</t>
  </si>
  <si>
    <t>平成20年09月</t>
  </si>
  <si>
    <t>平成20年10月</t>
  </si>
  <si>
    <t>平成20年11月</t>
  </si>
  <si>
    <t>平成20年12月</t>
  </si>
  <si>
    <t>平成21年1月</t>
  </si>
  <si>
    <t>平成21年2月</t>
  </si>
  <si>
    <t>平成21年3月</t>
  </si>
  <si>
    <t>総計</t>
  </si>
  <si>
    <r>
      <t>2009</t>
    </r>
    <r>
      <rPr>
        <sz val="11"/>
        <rFont val="ＭＳ Ｐゴシック"/>
        <family val="3"/>
      </rPr>
      <t>年3月31日現在</t>
    </r>
  </si>
  <si>
    <t>2009-Q2</t>
  </si>
  <si>
    <t>2009-Q1</t>
  </si>
  <si>
    <t>2008-Q4</t>
  </si>
  <si>
    <t>2008-Q3</t>
  </si>
  <si>
    <t>2008-Q2</t>
  </si>
  <si>
    <t>2008-Q1</t>
  </si>
  <si>
    <t>2007-Q4</t>
  </si>
  <si>
    <t>2007-Q3</t>
  </si>
  <si>
    <t>2007-Q2</t>
  </si>
  <si>
    <t>2007-Q1</t>
  </si>
  <si>
    <t>2006-Q4</t>
  </si>
  <si>
    <t>2006-Q3</t>
  </si>
  <si>
    <t>2006-Q2</t>
  </si>
  <si>
    <t>2006-Q1</t>
  </si>
  <si>
    <t>2005-Q4</t>
  </si>
  <si>
    <t>2005-Q3</t>
  </si>
  <si>
    <t>2005-Q2</t>
  </si>
  <si>
    <t>2005-Q1</t>
  </si>
  <si>
    <t>2004-Q4</t>
  </si>
  <si>
    <t>2004-Q3</t>
  </si>
  <si>
    <t>2004-Q2</t>
  </si>
  <si>
    <t>2004-Q1</t>
  </si>
  <si>
    <t>2003-Q4</t>
  </si>
  <si>
    <t>2003-Q3</t>
  </si>
  <si>
    <t>2003-Q2</t>
  </si>
  <si>
    <t>2003-Q1</t>
  </si>
  <si>
    <t>2002-Q4</t>
  </si>
  <si>
    <t>2002-Q3</t>
  </si>
  <si>
    <t>四半期ごとの売上げ推移 （単位：100万ドル）</t>
  </si>
  <si>
    <t>年-期</t>
  </si>
  <si>
    <t>伸び(%)</t>
  </si>
  <si>
    <t>累積額</t>
  </si>
  <si>
    <t>売上げ</t>
  </si>
  <si>
    <t>2009-Q3</t>
  </si>
  <si>
    <t>売上げ x10</t>
  </si>
  <si>
    <t>平成21年4月</t>
  </si>
  <si>
    <t>平成21年5月</t>
  </si>
  <si>
    <t>平成21年6月</t>
  </si>
  <si>
    <t>平成21年7月</t>
  </si>
  <si>
    <t>平成21年8月</t>
  </si>
  <si>
    <t>平成21年9月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</si>
</sst>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mmm\-yyyy"/>
    <numFmt numFmtId="179" formatCode="yyyy&quot;年&quot;mm&quot;月&quot;"/>
    <numFmt numFmtId="180" formatCode="0.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"/>
      <name val="ＭＳ Ｐゴシック"/>
      <family val="3"/>
    </font>
    <font>
      <sz val="6.9"/>
      <name val="ＭＳ Ｐゴシック"/>
      <family val="3"/>
    </font>
    <font>
      <sz val="8.95"/>
      <name val="ＭＳ Ｐゴシック"/>
      <family val="3"/>
    </font>
    <font>
      <sz val="10"/>
      <color indexed="8"/>
      <name val="ヒラギノ丸ゴ Pro W4"/>
      <family val="2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ヒラギノ丸ゴ Pro W4"/>
      <family val="2"/>
    </font>
    <font>
      <b/>
      <sz val="14"/>
      <color indexed="8"/>
      <name val="ヒラギノ角ゴ Pro W6"/>
      <family val="2"/>
    </font>
    <font>
      <b/>
      <sz val="10"/>
      <color indexed="8"/>
      <name val="ヒラギノ角ゴ Pro W6"/>
      <family val="2"/>
    </font>
    <font>
      <b/>
      <sz val="12"/>
      <color indexed="8"/>
      <name val="ヒラギノ角ゴ Pro W6"/>
      <family val="2"/>
    </font>
    <font>
      <b/>
      <sz val="18"/>
      <color indexed="8"/>
      <name val="ヒラギノ角ゴ Pro W6"/>
      <family val="2"/>
    </font>
    <font>
      <b/>
      <sz val="14"/>
      <color indexed="8"/>
      <name val="ヒラギノ丸ゴ Pro W4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textRotation="45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4" fillId="0" borderId="0" applyNumberFormat="0" applyFill="0" applyBorder="0" applyProtection="0">
      <alignment vertical="top" wrapText="1"/>
    </xf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" fillId="0" borderId="5" applyNumberFormat="0" applyFill="0" applyProtection="0">
      <alignment horizontal="right" vertical="top" wrapText="1"/>
    </xf>
    <xf numFmtId="0" fontId="2" fillId="0" borderId="6" applyNumberFormat="0" applyFill="0" applyProtection="0">
      <alignment vertical="top" wrapText="1"/>
    </xf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0" fontId="2" fillId="0" borderId="12" applyNumberFormat="0" applyFill="0" applyProtection="0">
      <alignment vertical="top" wrapText="1"/>
    </xf>
    <xf numFmtId="0" fontId="3" fillId="0" borderId="5" applyNumberFormat="0" applyFill="0" applyProtection="0">
      <alignment horizontal="center" vertical="center" wrapText="1"/>
    </xf>
    <xf numFmtId="0" fontId="46" fillId="31" borderId="4" applyNumberFormat="0" applyAlignment="0" applyProtection="0"/>
    <xf numFmtId="0" fontId="0" fillId="0" borderId="0">
      <alignment textRotation="45" wrapText="1"/>
      <protection/>
    </xf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left" vertical="center" wrapText="1"/>
    </xf>
    <xf numFmtId="55" fontId="0" fillId="0" borderId="5" xfId="0" applyNumberFormat="1" applyFont="1" applyBorder="1" applyAlignment="1">
      <alignment horizontal="left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80" fontId="0" fillId="0" borderId="1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6" xfId="0" applyFont="1" applyBorder="1" applyAlignment="1">
      <alignment vertical="top" wrapText="1"/>
    </xf>
    <xf numFmtId="0" fontId="0" fillId="0" borderId="16" xfId="0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0" fontId="0" fillId="0" borderId="14" xfId="0" applyNumberFormat="1" applyBorder="1" applyAlignment="1">
      <alignment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イレッサ肺障害 副作用報告と死亡者数</a:t>
            </a:r>
          </a:p>
        </c:rich>
      </c:tx>
      <c:layout>
        <c:manualLayout>
          <c:xMode val="factor"/>
          <c:yMode val="factor"/>
          <c:x val="-0.012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08125"/>
          <c:w val="0.893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tx>
            <c:v>副作用報告数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'副作用報告まとめ'!$A$11:$A$97</c:f>
              <c:strCache/>
            </c:strRef>
          </c:cat>
          <c:val>
            <c:numRef>
              <c:f>'副作用報告まとめ'!$B$11:$B$97</c:f>
              <c:numCache/>
            </c:numRef>
          </c:val>
        </c:ser>
        <c:ser>
          <c:idx val="1"/>
          <c:order val="1"/>
          <c:tx>
            <c:v>死亡者数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'副作用報告まとめ'!$A$11:$A$97</c:f>
              <c:strCache/>
            </c:strRef>
          </c:cat>
          <c:val>
            <c:numRef>
              <c:f>'副作用報告まとめ'!$C$11:$C$97</c:f>
              <c:numCache/>
            </c:numRef>
          </c:val>
        </c:ser>
        <c:overlap val="100"/>
        <c:gapWidth val="100"/>
        <c:axId val="40003411"/>
        <c:axId val="24486380"/>
      </c:barChart>
      <c:lineChart>
        <c:grouping val="standard"/>
        <c:varyColors val="0"/>
        <c:ser>
          <c:idx val="2"/>
          <c:order val="2"/>
          <c:tx>
            <c:strRef>
              <c:f>'副作用報告まとめ'!$D$4</c:f>
              <c:strCache>
                <c:ptCount val="1"/>
                <c:pt idx="0">
                  <c:v>累積死亡者数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'副作用報告まとめ'!$A$11:$A$97</c:f>
              <c:strCache/>
            </c:strRef>
          </c:cat>
          <c:val>
            <c:numRef>
              <c:f>'副作用報告まとめ'!$D$11:$D$97</c:f>
              <c:numCache/>
            </c:numRef>
          </c:val>
          <c:smooth val="0"/>
        </c:ser>
        <c:axId val="19050829"/>
        <c:axId val="37239734"/>
      </c:lineChart>
      <c:dateAx>
        <c:axId val="40003411"/>
        <c:scaling>
          <c:orientation val="minMax"/>
        </c:scaling>
        <c:axPos val="b"/>
        <c:delete val="0"/>
        <c:numFmt formatCode="yyyy&quot;年&quot;mm&quot;月&quot;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86380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244863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報告例数</a:t>
                </a:r>
              </a:p>
            </c:rich>
          </c:tx>
          <c:layout>
            <c:manualLayout>
              <c:xMode val="factor"/>
              <c:yMode val="factor"/>
              <c:x val="0.008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003411"/>
        <c:crossesAt val="1"/>
        <c:crossBetween val="between"/>
        <c:dispUnits/>
      </c:valAx>
      <c:dateAx>
        <c:axId val="19050829"/>
        <c:scaling>
          <c:orientation val="minMax"/>
        </c:scaling>
        <c:axPos val="b"/>
        <c:delete val="1"/>
        <c:majorTickMark val="out"/>
        <c:minorTickMark val="none"/>
        <c:tickLblPos val="none"/>
        <c:crossAx val="37239734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3723973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累積人数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05082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45"/>
          <c:y val="0.4115"/>
          <c:w val="0.19775"/>
          <c:h val="0.14075"/>
        </c:manualLayout>
      </c:layout>
      <c:overlay val="0"/>
      <c:spPr>
        <a:solidFill>
          <a:srgbClr val="DBEEF4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イレッサ販売額の推移（全体）</a:t>
            </a:r>
          </a:p>
        </c:rich>
      </c:tx>
      <c:layout>
        <c:manualLayout>
          <c:xMode val="factor"/>
          <c:yMode val="factor"/>
          <c:x val="0.018"/>
          <c:y val="-0.02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0495"/>
          <c:w val="0.861"/>
          <c:h val="0.846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'販売額の推移'!$E$3</c:f>
              <c:strCache>
                <c:ptCount val="1"/>
                <c:pt idx="0">
                  <c:v>売上げ x10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'販売額の推移'!$A$4:$A$32</c:f>
              <c:strCache/>
            </c:strRef>
          </c:cat>
          <c:val>
            <c:numRef>
              <c:f>'販売額の推移'!$E$4:$E$32</c:f>
              <c:numCache/>
            </c:numRef>
          </c:val>
        </c:ser>
        <c:axId val="66722151"/>
        <c:axId val="63628448"/>
      </c:barChart>
      <c:lineChart>
        <c:grouping val="standard"/>
        <c:varyColors val="0"/>
        <c:ser>
          <c:idx val="1"/>
          <c:order val="1"/>
          <c:tx>
            <c:strRef>
              <c:f>'販売額の推移'!$C$3</c:f>
              <c:strCache>
                <c:ptCount val="1"/>
                <c:pt idx="0">
                  <c:v>伸び(%)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'販売額の推移'!$A$4:$A$32</c:f>
              <c:strCache/>
            </c:strRef>
          </c:cat>
          <c:val>
            <c:numRef>
              <c:f>'販売額の推移'!$C$4:$C$32</c:f>
              <c:numCache/>
            </c:numRef>
          </c:val>
          <c:smooth val="0"/>
        </c:ser>
        <c:marker val="1"/>
        <c:axId val="35785121"/>
        <c:axId val="53630634"/>
      </c:lineChart>
      <c:lineChart>
        <c:grouping val="standard"/>
        <c:varyColors val="0"/>
        <c:ser>
          <c:idx val="2"/>
          <c:order val="0"/>
          <c:tx>
            <c:strRef>
              <c:f>'販売額の推移'!$D$3</c:f>
              <c:strCache>
                <c:ptCount val="1"/>
                <c:pt idx="0">
                  <c:v>累積額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'販売額の推移'!$A$4:$A$32</c:f>
              <c:strCache/>
            </c:strRef>
          </c:cat>
          <c:val>
            <c:numRef>
              <c:f>'販売額の推移'!$D$4:$D$32</c:f>
              <c:numCache/>
            </c:numRef>
          </c:val>
          <c:smooth val="0"/>
        </c:ser>
        <c:marker val="1"/>
        <c:axId val="66722151"/>
        <c:axId val="63628448"/>
      </c:lineChart>
      <c:catAx>
        <c:axId val="35785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年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-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四半期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8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30634"/>
        <c:crossesAt val="-60"/>
        <c:auto val="1"/>
        <c:lblOffset val="100"/>
        <c:tickLblSkip val="4"/>
        <c:noMultiLvlLbl val="0"/>
      </c:catAx>
      <c:valAx>
        <c:axId val="53630634"/>
        <c:scaling>
          <c:orientation val="minMax"/>
          <c:max val="150"/>
          <c:min val="-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伸び率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85121"/>
        <c:crossesAt val="1"/>
        <c:crossBetween val="between"/>
        <c:dispUnits/>
        <c:majorUnit val="30"/>
      </c:valAx>
      <c:catAx>
        <c:axId val="66722151"/>
        <c:scaling>
          <c:orientation val="minMax"/>
        </c:scaling>
        <c:axPos val="b"/>
        <c:delete val="1"/>
        <c:majorTickMark val="out"/>
        <c:minorTickMark val="none"/>
        <c:tickLblPos val="none"/>
        <c:crossAx val="63628448"/>
        <c:crosses val="autoZero"/>
        <c:auto val="1"/>
        <c:lblOffset val="100"/>
        <c:tickLblSkip val="1"/>
        <c:noMultiLvlLbl val="0"/>
      </c:catAx>
      <c:valAx>
        <c:axId val="6362844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販売額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（百万ドル）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2215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2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436"/>
          <c:y val="0.1095"/>
          <c:w val="0.17275"/>
          <c:h val="0.237"/>
        </c:manualLayout>
      </c:layout>
      <c:overlay val="0"/>
      <c:spPr>
        <a:solidFill>
          <a:srgbClr val="FFFFFF"/>
        </a:solidFill>
        <a:ln w="12700">
          <a:solidFill>
            <a:srgbClr val="003366"/>
          </a:solidFill>
        </a:ln>
      </c:sp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2</xdr:row>
      <xdr:rowOff>228600</xdr:rowOff>
    </xdr:from>
    <xdr:to>
      <xdr:col>16</xdr:col>
      <xdr:colOff>171450</xdr:colOff>
      <xdr:row>30</xdr:row>
      <xdr:rowOff>180975</xdr:rowOff>
    </xdr:to>
    <xdr:graphicFrame>
      <xdr:nvGraphicFramePr>
        <xdr:cNvPr id="1" name="グラフ 1"/>
        <xdr:cNvGraphicFramePr/>
      </xdr:nvGraphicFramePr>
      <xdr:xfrm>
        <a:off x="4000500" y="1133475"/>
        <a:ext cx="77343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3</xdr:row>
      <xdr:rowOff>133350</xdr:rowOff>
    </xdr:from>
    <xdr:to>
      <xdr:col>16</xdr:col>
      <xdr:colOff>276225</xdr:colOff>
      <xdr:row>38</xdr:row>
      <xdr:rowOff>47625</xdr:rowOff>
    </xdr:to>
    <xdr:graphicFrame>
      <xdr:nvGraphicFramePr>
        <xdr:cNvPr id="1" name="グラフ 1"/>
        <xdr:cNvGraphicFramePr/>
      </xdr:nvGraphicFramePr>
      <xdr:xfrm>
        <a:off x="4438650" y="647700"/>
        <a:ext cx="69246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zoomScalePageLayoutView="0" workbookViewId="0" topLeftCell="A69">
      <selection activeCell="C90" sqref="C90"/>
    </sheetView>
  </sheetViews>
  <sheetFormatPr defaultColWidth="9.00390625" defaultRowHeight="13.5"/>
  <cols>
    <col min="1" max="1" width="23.375" style="0" customWidth="1"/>
    <col min="2" max="2" width="9.00390625" style="0" bestFit="1" customWidth="1"/>
    <col min="3" max="3" width="12.25390625" style="0" bestFit="1" customWidth="1"/>
  </cols>
  <sheetData>
    <row r="1" spans="1:3" ht="32.25" customHeight="1">
      <c r="A1" s="1"/>
      <c r="B1" s="1"/>
      <c r="C1" s="1"/>
    </row>
    <row r="2" spans="1:3" ht="39" customHeight="1">
      <c r="A2" s="22" t="s">
        <v>79</v>
      </c>
      <c r="B2" s="23"/>
      <c r="C2" s="23"/>
    </row>
    <row r="3" spans="1:3" ht="19.5" customHeight="1">
      <c r="A3" s="24" t="s">
        <v>0</v>
      </c>
      <c r="B3" s="25"/>
      <c r="C3" s="25"/>
    </row>
    <row r="4" spans="1:3" ht="19.5" customHeight="1">
      <c r="A4" s="9" t="s">
        <v>1</v>
      </c>
      <c r="B4" s="2" t="s">
        <v>2</v>
      </c>
      <c r="C4" s="6" t="s">
        <v>3</v>
      </c>
    </row>
    <row r="5" spans="1:3" ht="19.5" customHeight="1">
      <c r="A5" s="10" t="s">
        <v>4</v>
      </c>
      <c r="B5" s="3"/>
      <c r="C5" s="7"/>
    </row>
    <row r="6" spans="1:3" ht="19.5" customHeight="1">
      <c r="A6" s="10" t="s">
        <v>5</v>
      </c>
      <c r="B6" s="3"/>
      <c r="C6" s="7"/>
    </row>
    <row r="7" spans="1:3" ht="19.5" customHeight="1">
      <c r="A7" s="11" t="s">
        <v>6</v>
      </c>
      <c r="B7" s="3"/>
      <c r="C7" s="7"/>
    </row>
    <row r="8" spans="1:3" ht="19.5" customHeight="1">
      <c r="A8" s="11" t="s">
        <v>7</v>
      </c>
      <c r="B8" s="3"/>
      <c r="C8" s="7"/>
    </row>
    <row r="9" spans="1:3" ht="19.5" customHeight="1">
      <c r="A9" s="11" t="s">
        <v>8</v>
      </c>
      <c r="B9" s="3"/>
      <c r="C9" s="7"/>
    </row>
    <row r="10" spans="1:3" ht="19.5" customHeight="1">
      <c r="A10" s="10" t="s">
        <v>9</v>
      </c>
      <c r="B10" s="3"/>
      <c r="C10" s="7"/>
    </row>
    <row r="11" spans="1:3" ht="19.5" customHeight="1">
      <c r="A11" s="11" t="s">
        <v>78</v>
      </c>
      <c r="B11" s="4">
        <v>1</v>
      </c>
      <c r="C11" s="8">
        <v>1</v>
      </c>
    </row>
    <row r="12" spans="1:3" ht="19.5" customHeight="1">
      <c r="A12" s="11" t="s">
        <v>10</v>
      </c>
      <c r="B12" s="4">
        <v>5</v>
      </c>
      <c r="C12" s="8">
        <v>3</v>
      </c>
    </row>
    <row r="13" spans="1:3" ht="19.5" customHeight="1">
      <c r="A13" s="10" t="s">
        <v>11</v>
      </c>
      <c r="B13" s="4">
        <v>12</v>
      </c>
      <c r="C13" s="8">
        <v>7</v>
      </c>
    </row>
    <row r="14" spans="1:3" ht="19.5" customHeight="1">
      <c r="A14" s="11" t="s">
        <v>12</v>
      </c>
      <c r="B14" s="4">
        <v>110</v>
      </c>
      <c r="C14" s="8">
        <v>51</v>
      </c>
    </row>
    <row r="15" spans="1:3" ht="19.5" customHeight="1">
      <c r="A15" s="11" t="s">
        <v>13</v>
      </c>
      <c r="B15" s="4">
        <v>169</v>
      </c>
      <c r="C15" s="8">
        <v>81</v>
      </c>
    </row>
    <row r="16" spans="1:3" ht="19.5" customHeight="1">
      <c r="A16" s="11" t="s">
        <v>14</v>
      </c>
      <c r="B16" s="5">
        <v>90</v>
      </c>
      <c r="C16" s="5">
        <v>37</v>
      </c>
    </row>
    <row r="17" spans="1:3" ht="19.5" customHeight="1">
      <c r="A17" s="11" t="s">
        <v>15</v>
      </c>
      <c r="B17" s="4">
        <v>79</v>
      </c>
      <c r="C17" s="8">
        <v>27</v>
      </c>
    </row>
    <row r="18" spans="1:3" ht="19.5" customHeight="1">
      <c r="A18" s="10" t="s">
        <v>16</v>
      </c>
      <c r="B18" s="4">
        <v>52</v>
      </c>
      <c r="C18" s="8">
        <v>17</v>
      </c>
    </row>
    <row r="19" spans="1:3" ht="19.5" customHeight="1">
      <c r="A19" s="10" t="s">
        <v>17</v>
      </c>
      <c r="B19" s="5">
        <v>42</v>
      </c>
      <c r="C19" s="5">
        <v>18</v>
      </c>
    </row>
    <row r="20" spans="1:3" ht="19.5" customHeight="1">
      <c r="A20" s="10" t="s">
        <v>18</v>
      </c>
      <c r="B20" s="4">
        <v>50</v>
      </c>
      <c r="C20" s="8">
        <v>22</v>
      </c>
    </row>
    <row r="21" spans="1:3" ht="19.5" customHeight="1">
      <c r="A21" s="10" t="s">
        <v>19</v>
      </c>
      <c r="B21" s="4">
        <v>41</v>
      </c>
      <c r="C21" s="8">
        <v>17</v>
      </c>
    </row>
    <row r="22" spans="1:3" ht="19.5" customHeight="1">
      <c r="A22" s="11" t="s">
        <v>20</v>
      </c>
      <c r="B22" s="4">
        <v>31</v>
      </c>
      <c r="C22" s="8">
        <v>13</v>
      </c>
    </row>
    <row r="23" spans="1:3" ht="19.5" customHeight="1">
      <c r="A23" s="11" t="s">
        <v>21</v>
      </c>
      <c r="B23" s="4">
        <v>37</v>
      </c>
      <c r="C23" s="8">
        <v>14</v>
      </c>
    </row>
    <row r="24" spans="1:3" ht="19.5" customHeight="1">
      <c r="A24" s="11" t="s">
        <v>22</v>
      </c>
      <c r="B24" s="4">
        <v>26</v>
      </c>
      <c r="C24" s="8">
        <v>10</v>
      </c>
    </row>
    <row r="25" spans="1:3" ht="19.5" customHeight="1">
      <c r="A25" s="11" t="s">
        <v>23</v>
      </c>
      <c r="B25" s="5">
        <v>29</v>
      </c>
      <c r="C25" s="5">
        <v>8</v>
      </c>
    </row>
    <row r="26" spans="1:3" ht="19.5" customHeight="1">
      <c r="A26" s="11" t="s">
        <v>24</v>
      </c>
      <c r="B26" s="4">
        <v>55</v>
      </c>
      <c r="C26" s="8">
        <v>26</v>
      </c>
    </row>
    <row r="27" spans="1:3" ht="19.5" customHeight="1">
      <c r="A27" s="11" t="s">
        <v>25</v>
      </c>
      <c r="B27" s="4">
        <v>28</v>
      </c>
      <c r="C27" s="8">
        <v>11</v>
      </c>
    </row>
    <row r="28" spans="1:3" ht="19.5" customHeight="1">
      <c r="A28" s="11" t="s">
        <v>26</v>
      </c>
      <c r="B28" s="5">
        <v>43</v>
      </c>
      <c r="C28" s="5">
        <v>19</v>
      </c>
    </row>
    <row r="29" spans="1:3" ht="19.5" customHeight="1">
      <c r="A29" s="11" t="s">
        <v>27</v>
      </c>
      <c r="B29" s="4">
        <v>47</v>
      </c>
      <c r="C29" s="8">
        <v>22</v>
      </c>
    </row>
    <row r="30" spans="1:3" ht="19.5" customHeight="1">
      <c r="A30" s="11" t="s">
        <v>28</v>
      </c>
      <c r="B30" s="4">
        <v>35</v>
      </c>
      <c r="C30" s="8">
        <v>7</v>
      </c>
    </row>
    <row r="31" spans="1:3" ht="19.5" customHeight="1">
      <c r="A31" s="11" t="s">
        <v>29</v>
      </c>
      <c r="B31" s="4">
        <v>97</v>
      </c>
      <c r="C31" s="8">
        <v>31</v>
      </c>
    </row>
    <row r="32" spans="1:3" ht="19.5" customHeight="1">
      <c r="A32" s="10" t="s">
        <v>30</v>
      </c>
      <c r="B32" s="4">
        <v>47</v>
      </c>
      <c r="C32" s="8">
        <v>19</v>
      </c>
    </row>
    <row r="33" spans="1:3" ht="19.5" customHeight="1">
      <c r="A33" s="10" t="s">
        <v>31</v>
      </c>
      <c r="B33" s="4">
        <v>25</v>
      </c>
      <c r="C33" s="8">
        <v>15</v>
      </c>
    </row>
    <row r="34" spans="1:3" ht="19.5" customHeight="1">
      <c r="A34" s="10" t="s">
        <v>32</v>
      </c>
      <c r="B34" s="5">
        <v>29</v>
      </c>
      <c r="C34" s="5">
        <v>7</v>
      </c>
    </row>
    <row r="35" spans="1:3" ht="19.5" customHeight="1">
      <c r="A35" s="10" t="s">
        <v>33</v>
      </c>
      <c r="B35" s="4">
        <v>29</v>
      </c>
      <c r="C35" s="8">
        <v>11</v>
      </c>
    </row>
    <row r="36" spans="1:3" ht="19.5" customHeight="1">
      <c r="A36" s="10" t="s">
        <v>34</v>
      </c>
      <c r="B36" s="4">
        <v>28</v>
      </c>
      <c r="C36" s="8">
        <v>10</v>
      </c>
    </row>
    <row r="37" spans="1:3" ht="19.5" customHeight="1">
      <c r="A37" s="10" t="s">
        <v>35</v>
      </c>
      <c r="B37" s="4">
        <v>32</v>
      </c>
      <c r="C37" s="8">
        <v>17</v>
      </c>
    </row>
    <row r="38" spans="1:3" ht="19.5" customHeight="1">
      <c r="A38" s="10" t="s">
        <v>36</v>
      </c>
      <c r="B38" s="4">
        <v>29</v>
      </c>
      <c r="C38" s="8">
        <v>10</v>
      </c>
    </row>
    <row r="39" spans="1:3" ht="19.5" customHeight="1">
      <c r="A39" s="11" t="s">
        <v>37</v>
      </c>
      <c r="B39" s="5">
        <v>29</v>
      </c>
      <c r="C39" s="5">
        <v>15</v>
      </c>
    </row>
    <row r="40" spans="1:3" ht="19.5" customHeight="1">
      <c r="A40" s="11" t="s">
        <v>38</v>
      </c>
      <c r="B40" s="5">
        <v>29</v>
      </c>
      <c r="C40" s="5">
        <v>11</v>
      </c>
    </row>
    <row r="41" spans="1:3" ht="19.5" customHeight="1">
      <c r="A41" s="11" t="s">
        <v>39</v>
      </c>
      <c r="B41" s="4">
        <v>28</v>
      </c>
      <c r="C41" s="8">
        <v>8</v>
      </c>
    </row>
    <row r="42" spans="1:3" ht="19.5" customHeight="1">
      <c r="A42" s="11" t="s">
        <v>40</v>
      </c>
      <c r="B42" s="4">
        <v>9</v>
      </c>
      <c r="C42" s="8">
        <v>3</v>
      </c>
    </row>
    <row r="43" spans="1:3" ht="19.5" customHeight="1">
      <c r="A43" s="10" t="s">
        <v>41</v>
      </c>
      <c r="B43" s="4">
        <v>28</v>
      </c>
      <c r="C43" s="8">
        <v>7</v>
      </c>
    </row>
    <row r="44" spans="1:3" ht="19.5" customHeight="1">
      <c r="A44" s="10" t="s">
        <v>42</v>
      </c>
      <c r="B44" s="4">
        <v>20</v>
      </c>
      <c r="C44" s="8">
        <v>8</v>
      </c>
    </row>
    <row r="45" spans="1:3" ht="19.5" customHeight="1">
      <c r="A45" s="10" t="s">
        <v>43</v>
      </c>
      <c r="B45" s="4">
        <v>21</v>
      </c>
      <c r="C45" s="8">
        <v>9</v>
      </c>
    </row>
    <row r="46" spans="1:3" ht="19.5" customHeight="1">
      <c r="A46" s="10" t="s">
        <v>44</v>
      </c>
      <c r="B46" s="4">
        <v>17</v>
      </c>
      <c r="C46" s="8">
        <v>8</v>
      </c>
    </row>
    <row r="47" spans="1:3" ht="19.5" customHeight="1">
      <c r="A47" s="10" t="s">
        <v>45</v>
      </c>
      <c r="B47" s="4">
        <v>20</v>
      </c>
      <c r="C47" s="8">
        <v>9</v>
      </c>
    </row>
    <row r="48" spans="1:3" ht="19.5" customHeight="1">
      <c r="A48" s="11" t="s">
        <v>46</v>
      </c>
      <c r="B48" s="5">
        <v>13</v>
      </c>
      <c r="C48" s="5">
        <v>2</v>
      </c>
    </row>
    <row r="49" spans="1:3" ht="19.5" customHeight="1">
      <c r="A49" s="11" t="s">
        <v>47</v>
      </c>
      <c r="B49" s="4">
        <v>14</v>
      </c>
      <c r="C49" s="8">
        <v>6</v>
      </c>
    </row>
    <row r="50" spans="1:3" ht="19.5" customHeight="1">
      <c r="A50" s="11" t="s">
        <v>48</v>
      </c>
      <c r="B50" s="4">
        <v>12</v>
      </c>
      <c r="C50" s="8">
        <v>5</v>
      </c>
    </row>
    <row r="51" spans="1:3" ht="19.5" customHeight="1">
      <c r="A51" s="11" t="s">
        <v>49</v>
      </c>
      <c r="B51" s="4">
        <v>21</v>
      </c>
      <c r="C51" s="8">
        <v>5</v>
      </c>
    </row>
    <row r="52" spans="1:3" ht="19.5" customHeight="1">
      <c r="A52" s="11" t="s">
        <v>50</v>
      </c>
      <c r="B52" s="4">
        <v>32</v>
      </c>
      <c r="C52" s="8">
        <v>10</v>
      </c>
    </row>
    <row r="53" spans="1:3" ht="19.5" customHeight="1">
      <c r="A53" s="11" t="s">
        <v>51</v>
      </c>
      <c r="B53" s="4">
        <v>14</v>
      </c>
      <c r="C53" s="8">
        <v>1</v>
      </c>
    </row>
    <row r="54" spans="1:3" ht="19.5" customHeight="1">
      <c r="A54" s="10" t="s">
        <v>52</v>
      </c>
      <c r="B54" s="5">
        <v>14</v>
      </c>
      <c r="C54" s="5">
        <v>2</v>
      </c>
    </row>
    <row r="55" spans="1:3" ht="19.5" customHeight="1">
      <c r="A55" s="11" t="s">
        <v>53</v>
      </c>
      <c r="B55" s="4">
        <v>14</v>
      </c>
      <c r="C55" s="8">
        <v>3</v>
      </c>
    </row>
    <row r="56" spans="1:3" ht="19.5" customHeight="1">
      <c r="A56" s="11" t="s">
        <v>54</v>
      </c>
      <c r="B56" s="4">
        <v>11</v>
      </c>
      <c r="C56" s="8">
        <v>6</v>
      </c>
    </row>
    <row r="57" spans="1:3" ht="19.5" customHeight="1">
      <c r="A57" s="11" t="s">
        <v>55</v>
      </c>
      <c r="B57" s="5">
        <v>15</v>
      </c>
      <c r="C57" s="5">
        <v>6</v>
      </c>
    </row>
    <row r="58" spans="1:3" ht="19.5" customHeight="1">
      <c r="A58" s="11" t="s">
        <v>56</v>
      </c>
      <c r="B58" s="4">
        <v>25</v>
      </c>
      <c r="C58" s="8">
        <v>10</v>
      </c>
    </row>
    <row r="59" spans="1:3" ht="19.5" customHeight="1">
      <c r="A59" s="11" t="s">
        <v>57</v>
      </c>
      <c r="B59" s="4">
        <v>6</v>
      </c>
      <c r="C59" s="8">
        <v>1</v>
      </c>
    </row>
    <row r="60" spans="1:3" ht="19.5" customHeight="1">
      <c r="A60" s="11" t="s">
        <v>58</v>
      </c>
      <c r="B60" s="5">
        <v>8</v>
      </c>
      <c r="C60" s="5">
        <v>3</v>
      </c>
    </row>
    <row r="61" spans="1:3" ht="19.5" customHeight="1">
      <c r="A61" s="10" t="s">
        <v>59</v>
      </c>
      <c r="B61" s="5">
        <v>13</v>
      </c>
      <c r="C61" s="5">
        <v>8</v>
      </c>
    </row>
    <row r="62" spans="1:3" ht="19.5" customHeight="1">
      <c r="A62" s="11" t="s">
        <v>60</v>
      </c>
      <c r="B62" s="4">
        <v>6</v>
      </c>
      <c r="C62" s="8">
        <v>3</v>
      </c>
    </row>
    <row r="63" spans="1:3" ht="19.5" customHeight="1">
      <c r="A63" s="11" t="s">
        <v>61</v>
      </c>
      <c r="B63" s="5">
        <v>13</v>
      </c>
      <c r="C63" s="5">
        <v>2</v>
      </c>
    </row>
    <row r="64" spans="1:3" ht="19.5" customHeight="1">
      <c r="A64" s="11" t="s">
        <v>62</v>
      </c>
      <c r="B64" s="4">
        <v>16</v>
      </c>
      <c r="C64" s="8">
        <v>7</v>
      </c>
    </row>
    <row r="65" spans="1:3" ht="19.5" customHeight="1">
      <c r="A65" s="11" t="s">
        <v>63</v>
      </c>
      <c r="B65" s="4">
        <v>18</v>
      </c>
      <c r="C65" s="8">
        <v>7</v>
      </c>
    </row>
    <row r="66" spans="1:3" ht="19.5" customHeight="1">
      <c r="A66" s="10" t="s">
        <v>64</v>
      </c>
      <c r="B66" s="4">
        <v>17</v>
      </c>
      <c r="C66" s="8">
        <v>6</v>
      </c>
    </row>
    <row r="67" spans="1:3" ht="19.5" customHeight="1">
      <c r="A67" s="10" t="s">
        <v>65</v>
      </c>
      <c r="B67" s="4">
        <v>18</v>
      </c>
      <c r="C67" s="8">
        <v>5</v>
      </c>
    </row>
    <row r="68" spans="1:3" ht="19.5" customHeight="1">
      <c r="A68" s="10" t="s">
        <v>66</v>
      </c>
      <c r="B68" s="4">
        <v>11</v>
      </c>
      <c r="C68" s="8">
        <v>2</v>
      </c>
    </row>
    <row r="69" spans="1:3" ht="19.5" customHeight="1">
      <c r="A69" s="10" t="s">
        <v>67</v>
      </c>
      <c r="B69" s="5">
        <v>8</v>
      </c>
      <c r="C69" s="5">
        <v>2</v>
      </c>
    </row>
    <row r="70" spans="1:3" ht="19.5" customHeight="1">
      <c r="A70" s="11" t="s">
        <v>68</v>
      </c>
      <c r="B70" s="4">
        <v>11</v>
      </c>
      <c r="C70" s="8">
        <v>4</v>
      </c>
    </row>
    <row r="71" spans="1:3" ht="19.5" customHeight="1">
      <c r="A71" s="11" t="s">
        <v>69</v>
      </c>
      <c r="B71" s="4">
        <v>7</v>
      </c>
      <c r="C71" s="7"/>
    </row>
    <row r="72" spans="1:3" ht="19.5" customHeight="1">
      <c r="A72" s="11" t="s">
        <v>70</v>
      </c>
      <c r="B72" s="5">
        <v>7</v>
      </c>
      <c r="C72" s="5">
        <v>4</v>
      </c>
    </row>
    <row r="73" spans="1:3" ht="19.5" customHeight="1">
      <c r="A73" s="10" t="s">
        <v>71</v>
      </c>
      <c r="B73" s="4">
        <v>7</v>
      </c>
      <c r="C73" s="8">
        <v>1</v>
      </c>
    </row>
    <row r="74" spans="1:3" ht="19.5" customHeight="1">
      <c r="A74" s="10" t="s">
        <v>72</v>
      </c>
      <c r="B74" s="4">
        <v>7</v>
      </c>
      <c r="C74" s="8">
        <v>1</v>
      </c>
    </row>
    <row r="75" spans="1:3" ht="19.5" customHeight="1">
      <c r="A75" s="10" t="s">
        <v>73</v>
      </c>
      <c r="B75" s="4">
        <v>11</v>
      </c>
      <c r="C75" s="8">
        <v>4</v>
      </c>
    </row>
    <row r="76" spans="1:3" ht="19.5" customHeight="1">
      <c r="A76" s="11" t="s">
        <v>74</v>
      </c>
      <c r="B76" s="4">
        <v>6</v>
      </c>
      <c r="C76" s="8">
        <v>2</v>
      </c>
    </row>
    <row r="77" spans="1:3" ht="19.5" customHeight="1">
      <c r="A77" s="11" t="s">
        <v>75</v>
      </c>
      <c r="B77" s="5">
        <v>13</v>
      </c>
      <c r="C77" s="5">
        <v>3</v>
      </c>
    </row>
    <row r="78" spans="1:3" ht="19.5" customHeight="1">
      <c r="A78" s="10" t="s">
        <v>76</v>
      </c>
      <c r="B78" s="4">
        <v>13</v>
      </c>
      <c r="C78" s="8">
        <v>5</v>
      </c>
    </row>
    <row r="79" spans="1:3" ht="19.5" customHeight="1">
      <c r="A79" s="14" t="s">
        <v>82</v>
      </c>
      <c r="B79" s="4">
        <v>12</v>
      </c>
      <c r="C79" s="8">
        <v>1</v>
      </c>
    </row>
    <row r="80" spans="1:3" ht="19.5" customHeight="1">
      <c r="A80" s="15" t="s">
        <v>83</v>
      </c>
      <c r="B80" s="15">
        <v>15</v>
      </c>
      <c r="C80" s="15">
        <v>4</v>
      </c>
    </row>
    <row r="81" spans="1:3" ht="19.5" customHeight="1">
      <c r="A81" s="15" t="s">
        <v>84</v>
      </c>
      <c r="B81" s="15">
        <v>6</v>
      </c>
      <c r="C81" s="15">
        <v>1</v>
      </c>
    </row>
    <row r="82" spans="1:3" ht="19.5" customHeight="1">
      <c r="A82" s="15" t="s">
        <v>85</v>
      </c>
      <c r="B82" s="15">
        <v>15</v>
      </c>
      <c r="C82" s="15">
        <v>7</v>
      </c>
    </row>
    <row r="83" spans="1:3" ht="19.5" customHeight="1">
      <c r="A83" s="15" t="s">
        <v>86</v>
      </c>
      <c r="B83" s="15">
        <v>14</v>
      </c>
      <c r="C83" s="15">
        <v>3</v>
      </c>
    </row>
    <row r="84" spans="1:3" ht="19.5" customHeight="1">
      <c r="A84" s="15" t="s">
        <v>87</v>
      </c>
      <c r="B84" s="15">
        <v>6</v>
      </c>
      <c r="C84" s="15">
        <v>2</v>
      </c>
    </row>
    <row r="85" spans="1:3" ht="19.5" customHeight="1">
      <c r="A85" s="15" t="s">
        <v>88</v>
      </c>
      <c r="B85" s="15">
        <v>16</v>
      </c>
      <c r="C85" s="15">
        <v>5</v>
      </c>
    </row>
    <row r="86" spans="1:3" ht="19.5" customHeight="1">
      <c r="A86" s="15" t="s">
        <v>89</v>
      </c>
      <c r="B86" s="15">
        <v>13</v>
      </c>
      <c r="C86" s="15">
        <v>5</v>
      </c>
    </row>
    <row r="87" spans="1:3" ht="19.5" customHeight="1">
      <c r="A87" s="15" t="s">
        <v>90</v>
      </c>
      <c r="B87" s="15">
        <f>14-1</f>
        <v>13</v>
      </c>
      <c r="C87" s="28">
        <f>4-1</f>
        <v>3</v>
      </c>
    </row>
    <row r="88" spans="1:3" ht="19.5" customHeight="1">
      <c r="A88" s="15" t="s">
        <v>91</v>
      </c>
      <c r="B88" s="15">
        <v>11</v>
      </c>
      <c r="C88" s="15">
        <v>5</v>
      </c>
    </row>
    <row r="89" spans="1:3" ht="19.5" customHeight="1">
      <c r="A89" s="15" t="s">
        <v>92</v>
      </c>
      <c r="B89" s="15">
        <v>16</v>
      </c>
      <c r="C89" s="15">
        <v>5</v>
      </c>
    </row>
    <row r="90" spans="1:3" ht="19.5" customHeight="1">
      <c r="A90" s="15" t="s">
        <v>93</v>
      </c>
      <c r="B90" s="15">
        <f>12-2</f>
        <v>10</v>
      </c>
      <c r="C90" s="15">
        <f>8+1</f>
        <v>9</v>
      </c>
    </row>
    <row r="91" spans="1:3" ht="19.5" customHeight="1">
      <c r="A91" s="15" t="s">
        <v>94</v>
      </c>
      <c r="B91" s="15">
        <v>8</v>
      </c>
      <c r="C91" s="15">
        <v>2</v>
      </c>
    </row>
    <row r="92" spans="1:3" ht="19.5" customHeight="1">
      <c r="A92" s="15" t="s">
        <v>132</v>
      </c>
      <c r="B92" s="15">
        <v>7</v>
      </c>
      <c r="C92" s="15">
        <v>3</v>
      </c>
    </row>
    <row r="93" spans="1:3" ht="19.5" customHeight="1">
      <c r="A93" s="15" t="s">
        <v>133</v>
      </c>
      <c r="B93" s="15">
        <v>5</v>
      </c>
      <c r="C93" s="15">
        <v>0</v>
      </c>
    </row>
    <row r="94" spans="1:3" ht="19.5" customHeight="1">
      <c r="A94" s="15" t="s">
        <v>134</v>
      </c>
      <c r="B94" s="15">
        <v>5</v>
      </c>
      <c r="C94" s="15">
        <v>1</v>
      </c>
    </row>
    <row r="95" spans="1:3" ht="19.5" customHeight="1">
      <c r="A95" s="15" t="s">
        <v>135</v>
      </c>
      <c r="B95" s="15">
        <v>13</v>
      </c>
      <c r="C95" s="15">
        <v>2</v>
      </c>
    </row>
    <row r="96" spans="1:3" ht="19.5" customHeight="1">
      <c r="A96" s="15" t="s">
        <v>136</v>
      </c>
      <c r="B96" s="15">
        <v>4</v>
      </c>
      <c r="C96" s="15">
        <v>1</v>
      </c>
    </row>
    <row r="97" spans="1:3" ht="19.5" customHeight="1">
      <c r="A97" s="15" t="s">
        <v>137</v>
      </c>
      <c r="B97" s="15">
        <v>6</v>
      </c>
      <c r="C97" s="15">
        <v>5</v>
      </c>
    </row>
    <row r="98" spans="1:3" ht="19.5" customHeight="1">
      <c r="A98" s="9" t="s">
        <v>77</v>
      </c>
      <c r="B98" s="5">
        <f>SUM(B11:B97)</f>
        <v>2095</v>
      </c>
      <c r="C98" s="5">
        <f>SUM(C11:C97)</f>
        <v>799</v>
      </c>
    </row>
  </sheetData>
  <sheetProtection/>
  <mergeCells count="2">
    <mergeCell ref="A2:C2"/>
    <mergeCell ref="A3:C3"/>
  </mergeCells>
  <printOptions/>
  <pageMargins left="1.6875" right="0" top="0.1875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375" style="0" bestFit="1" customWidth="1"/>
    <col min="2" max="2" width="10.375" style="0" customWidth="1"/>
    <col min="3" max="3" width="9.00390625" style="0" bestFit="1" customWidth="1"/>
    <col min="4" max="4" width="13.00390625" style="0" bestFit="1" customWidth="1"/>
  </cols>
  <sheetData>
    <row r="1" spans="1:3" ht="32.25" customHeight="1">
      <c r="A1" s="1"/>
      <c r="B1" s="1"/>
      <c r="C1" s="1"/>
    </row>
    <row r="2" spans="1:4" ht="39" customHeight="1">
      <c r="A2" s="27" t="s">
        <v>79</v>
      </c>
      <c r="B2" s="27"/>
      <c r="C2" s="27"/>
      <c r="D2" s="27"/>
    </row>
    <row r="3" spans="1:3" ht="19.5" customHeight="1">
      <c r="A3" s="26" t="s">
        <v>96</v>
      </c>
      <c r="B3" s="26"/>
      <c r="C3" s="26"/>
    </row>
    <row r="4" spans="1:4" ht="19.5" customHeight="1">
      <c r="A4" s="9" t="s">
        <v>1</v>
      </c>
      <c r="B4" s="2" t="s">
        <v>2</v>
      </c>
      <c r="C4" s="13" t="s">
        <v>80</v>
      </c>
      <c r="D4" s="16" t="s">
        <v>81</v>
      </c>
    </row>
    <row r="5" spans="1:3" ht="18" customHeight="1">
      <c r="A5" s="12">
        <v>37257</v>
      </c>
      <c r="B5" s="3"/>
      <c r="C5" s="7"/>
    </row>
    <row r="6" spans="1:3" ht="18" customHeight="1">
      <c r="A6" s="12">
        <v>37288</v>
      </c>
      <c r="B6" s="3"/>
      <c r="C6" s="7"/>
    </row>
    <row r="7" spans="1:3" ht="18" customHeight="1">
      <c r="A7" s="12">
        <v>37316</v>
      </c>
      <c r="B7" s="3"/>
      <c r="C7" s="7"/>
    </row>
    <row r="8" spans="1:3" ht="18" customHeight="1">
      <c r="A8" s="12">
        <v>37347</v>
      </c>
      <c r="B8" s="3"/>
      <c r="C8" s="7"/>
    </row>
    <row r="9" spans="1:3" ht="18" customHeight="1">
      <c r="A9" s="12">
        <v>37377</v>
      </c>
      <c r="B9" s="3"/>
      <c r="C9" s="7"/>
    </row>
    <row r="10" spans="1:3" ht="18" customHeight="1">
      <c r="A10" s="12">
        <v>37408</v>
      </c>
      <c r="B10" s="3"/>
      <c r="C10" s="7"/>
    </row>
    <row r="11" spans="1:4" ht="18" customHeight="1">
      <c r="A11" s="12">
        <v>37438</v>
      </c>
      <c r="B11" s="4">
        <f>'副作用報告数'!B11</f>
        <v>1</v>
      </c>
      <c r="C11" s="4">
        <f>'副作用報告数'!C11</f>
        <v>1</v>
      </c>
      <c r="D11">
        <f>C11+D10</f>
        <v>1</v>
      </c>
    </row>
    <row r="12" spans="1:4" ht="18" customHeight="1">
      <c r="A12" s="12">
        <v>37469</v>
      </c>
      <c r="B12" s="4">
        <f>'副作用報告数'!B12</f>
        <v>5</v>
      </c>
      <c r="C12" s="4">
        <f>'副作用報告数'!C12</f>
        <v>3</v>
      </c>
      <c r="D12">
        <f>C12+D11</f>
        <v>4</v>
      </c>
    </row>
    <row r="13" spans="1:4" ht="18" customHeight="1">
      <c r="A13" s="12">
        <v>37500</v>
      </c>
      <c r="B13" s="4">
        <f>'副作用報告数'!B13</f>
        <v>12</v>
      </c>
      <c r="C13" s="4">
        <f>'副作用報告数'!C13</f>
        <v>7</v>
      </c>
      <c r="D13">
        <f>C13+D12</f>
        <v>11</v>
      </c>
    </row>
    <row r="14" spans="1:4" ht="18" customHeight="1">
      <c r="A14" s="12">
        <v>37530</v>
      </c>
      <c r="B14" s="4">
        <f>'副作用報告数'!B14</f>
        <v>110</v>
      </c>
      <c r="C14" s="4">
        <f>'副作用報告数'!C14</f>
        <v>51</v>
      </c>
      <c r="D14">
        <f>C14+D13</f>
        <v>62</v>
      </c>
    </row>
    <row r="15" spans="1:4" ht="18" customHeight="1">
      <c r="A15" s="12">
        <v>37561</v>
      </c>
      <c r="B15" s="4">
        <f>'副作用報告数'!B15</f>
        <v>169</v>
      </c>
      <c r="C15" s="4">
        <f>'副作用報告数'!C15</f>
        <v>81</v>
      </c>
      <c r="D15">
        <f>C15+D14</f>
        <v>143</v>
      </c>
    </row>
    <row r="16" spans="1:4" ht="18" customHeight="1">
      <c r="A16" s="12">
        <v>37591</v>
      </c>
      <c r="B16" s="4">
        <f>'副作用報告数'!B16</f>
        <v>90</v>
      </c>
      <c r="C16" s="4">
        <f>'副作用報告数'!C16</f>
        <v>37</v>
      </c>
      <c r="D16">
        <f>C16+D15</f>
        <v>180</v>
      </c>
    </row>
    <row r="17" spans="1:4" ht="18" customHeight="1">
      <c r="A17" s="12">
        <v>37622</v>
      </c>
      <c r="B17" s="4">
        <f>'副作用報告数'!B17</f>
        <v>79</v>
      </c>
      <c r="C17" s="4">
        <f>'副作用報告数'!C17</f>
        <v>27</v>
      </c>
      <c r="D17">
        <f>C17+D16</f>
        <v>207</v>
      </c>
    </row>
    <row r="18" spans="1:4" ht="18" customHeight="1">
      <c r="A18" s="12">
        <v>37653</v>
      </c>
      <c r="B18" s="4">
        <f>'副作用報告数'!B18</f>
        <v>52</v>
      </c>
      <c r="C18" s="4">
        <f>'副作用報告数'!C18</f>
        <v>17</v>
      </c>
      <c r="D18">
        <f>C18+D17</f>
        <v>224</v>
      </c>
    </row>
    <row r="19" spans="1:4" ht="18" customHeight="1">
      <c r="A19" s="12">
        <v>37681</v>
      </c>
      <c r="B19" s="4">
        <f>'副作用報告数'!B19</f>
        <v>42</v>
      </c>
      <c r="C19" s="4">
        <f>'副作用報告数'!C19</f>
        <v>18</v>
      </c>
      <c r="D19">
        <f>C19+D18</f>
        <v>242</v>
      </c>
    </row>
    <row r="20" spans="1:4" ht="18" customHeight="1">
      <c r="A20" s="12">
        <v>37712</v>
      </c>
      <c r="B20" s="4">
        <f>'副作用報告数'!B20</f>
        <v>50</v>
      </c>
      <c r="C20" s="4">
        <f>'副作用報告数'!C20</f>
        <v>22</v>
      </c>
      <c r="D20">
        <f>C20+D19</f>
        <v>264</v>
      </c>
    </row>
    <row r="21" spans="1:4" ht="18" customHeight="1">
      <c r="A21" s="12">
        <v>37742</v>
      </c>
      <c r="B21" s="4">
        <f>'副作用報告数'!B21</f>
        <v>41</v>
      </c>
      <c r="C21" s="4">
        <f>'副作用報告数'!C21</f>
        <v>17</v>
      </c>
      <c r="D21">
        <f>C21+D20</f>
        <v>281</v>
      </c>
    </row>
    <row r="22" spans="1:4" ht="18" customHeight="1">
      <c r="A22" s="12">
        <v>37773</v>
      </c>
      <c r="B22" s="4">
        <f>'副作用報告数'!B22</f>
        <v>31</v>
      </c>
      <c r="C22" s="4">
        <f>'副作用報告数'!C22</f>
        <v>13</v>
      </c>
      <c r="D22">
        <f>C22+D21</f>
        <v>294</v>
      </c>
    </row>
    <row r="23" spans="1:4" ht="18" customHeight="1">
      <c r="A23" s="12">
        <v>37803</v>
      </c>
      <c r="B23" s="4">
        <f>'副作用報告数'!B23</f>
        <v>37</v>
      </c>
      <c r="C23" s="4">
        <f>'副作用報告数'!C23</f>
        <v>14</v>
      </c>
      <c r="D23">
        <f>C23+D22</f>
        <v>308</v>
      </c>
    </row>
    <row r="24" spans="1:4" ht="18" customHeight="1">
      <c r="A24" s="12">
        <v>37834</v>
      </c>
      <c r="B24" s="4">
        <f>'副作用報告数'!B24</f>
        <v>26</v>
      </c>
      <c r="C24" s="4">
        <f>'副作用報告数'!C24</f>
        <v>10</v>
      </c>
      <c r="D24">
        <f>C24+D23</f>
        <v>318</v>
      </c>
    </row>
    <row r="25" spans="1:4" ht="18" customHeight="1">
      <c r="A25" s="12">
        <v>37865</v>
      </c>
      <c r="B25" s="4">
        <f>'副作用報告数'!B25</f>
        <v>29</v>
      </c>
      <c r="C25" s="4">
        <f>'副作用報告数'!C25</f>
        <v>8</v>
      </c>
      <c r="D25">
        <f>C25+D24</f>
        <v>326</v>
      </c>
    </row>
    <row r="26" spans="1:4" ht="18" customHeight="1">
      <c r="A26" s="12">
        <v>37895</v>
      </c>
      <c r="B26" s="4">
        <f>'副作用報告数'!B26</f>
        <v>55</v>
      </c>
      <c r="C26" s="4">
        <f>'副作用報告数'!C26</f>
        <v>26</v>
      </c>
      <c r="D26">
        <f>C26+D25</f>
        <v>352</v>
      </c>
    </row>
    <row r="27" spans="1:4" ht="18" customHeight="1">
      <c r="A27" s="12">
        <v>37926</v>
      </c>
      <c r="B27" s="4">
        <f>'副作用報告数'!B27</f>
        <v>28</v>
      </c>
      <c r="C27" s="4">
        <f>'副作用報告数'!C27</f>
        <v>11</v>
      </c>
      <c r="D27">
        <f>C27+D26</f>
        <v>363</v>
      </c>
    </row>
    <row r="28" spans="1:4" ht="18" customHeight="1">
      <c r="A28" s="12">
        <v>37956</v>
      </c>
      <c r="B28" s="4">
        <f>'副作用報告数'!B28</f>
        <v>43</v>
      </c>
      <c r="C28" s="4">
        <f>'副作用報告数'!C28</f>
        <v>19</v>
      </c>
      <c r="D28">
        <f>C28+D27</f>
        <v>382</v>
      </c>
    </row>
    <row r="29" spans="1:4" ht="18" customHeight="1">
      <c r="A29" s="12">
        <v>37987</v>
      </c>
      <c r="B29" s="4">
        <f>'副作用報告数'!B29</f>
        <v>47</v>
      </c>
      <c r="C29" s="4">
        <f>'副作用報告数'!C29</f>
        <v>22</v>
      </c>
      <c r="D29">
        <f>C29+D28</f>
        <v>404</v>
      </c>
    </row>
    <row r="30" spans="1:4" ht="18" customHeight="1">
      <c r="A30" s="12">
        <v>38018</v>
      </c>
      <c r="B30" s="4">
        <f>'副作用報告数'!B30</f>
        <v>35</v>
      </c>
      <c r="C30" s="4">
        <f>'副作用報告数'!C30</f>
        <v>7</v>
      </c>
      <c r="D30">
        <f>C30+D29</f>
        <v>411</v>
      </c>
    </row>
    <row r="31" spans="1:4" ht="18" customHeight="1">
      <c r="A31" s="12">
        <v>38047</v>
      </c>
      <c r="B31" s="4">
        <f>'副作用報告数'!B31</f>
        <v>97</v>
      </c>
      <c r="C31" s="4">
        <f>'副作用報告数'!C31</f>
        <v>31</v>
      </c>
      <c r="D31">
        <f>C31+D30</f>
        <v>442</v>
      </c>
    </row>
    <row r="32" spans="1:4" ht="18" customHeight="1">
      <c r="A32" s="12">
        <v>38078</v>
      </c>
      <c r="B32" s="4">
        <f>'副作用報告数'!B32</f>
        <v>47</v>
      </c>
      <c r="C32" s="4">
        <f>'副作用報告数'!C32</f>
        <v>19</v>
      </c>
      <c r="D32">
        <f>C32+D31</f>
        <v>461</v>
      </c>
    </row>
    <row r="33" spans="1:4" ht="18" customHeight="1">
      <c r="A33" s="12">
        <v>38108</v>
      </c>
      <c r="B33" s="4">
        <f>'副作用報告数'!B33</f>
        <v>25</v>
      </c>
      <c r="C33" s="4">
        <f>'副作用報告数'!C33</f>
        <v>15</v>
      </c>
      <c r="D33">
        <f>C33+D32</f>
        <v>476</v>
      </c>
    </row>
    <row r="34" spans="1:4" ht="18" customHeight="1">
      <c r="A34" s="12">
        <v>38139</v>
      </c>
      <c r="B34" s="4">
        <f>'副作用報告数'!B34</f>
        <v>29</v>
      </c>
      <c r="C34" s="4">
        <f>'副作用報告数'!C34</f>
        <v>7</v>
      </c>
      <c r="D34">
        <f>C34+D33</f>
        <v>483</v>
      </c>
    </row>
    <row r="35" spans="1:4" ht="18" customHeight="1">
      <c r="A35" s="12">
        <v>38169</v>
      </c>
      <c r="B35" s="4">
        <f>'副作用報告数'!B35</f>
        <v>29</v>
      </c>
      <c r="C35" s="4">
        <f>'副作用報告数'!C35</f>
        <v>11</v>
      </c>
      <c r="D35">
        <f>C35+D34</f>
        <v>494</v>
      </c>
    </row>
    <row r="36" spans="1:4" ht="18" customHeight="1">
      <c r="A36" s="12">
        <v>38200</v>
      </c>
      <c r="B36" s="4">
        <f>'副作用報告数'!B36</f>
        <v>28</v>
      </c>
      <c r="C36" s="4">
        <f>'副作用報告数'!C36</f>
        <v>10</v>
      </c>
      <c r="D36">
        <f>C36+D35</f>
        <v>504</v>
      </c>
    </row>
    <row r="37" spans="1:4" ht="18" customHeight="1">
      <c r="A37" s="12">
        <v>38231</v>
      </c>
      <c r="B37" s="4">
        <f>'副作用報告数'!B37</f>
        <v>32</v>
      </c>
      <c r="C37" s="4">
        <f>'副作用報告数'!C37</f>
        <v>17</v>
      </c>
      <c r="D37">
        <f>C37+D36</f>
        <v>521</v>
      </c>
    </row>
    <row r="38" spans="1:4" ht="18" customHeight="1">
      <c r="A38" s="12">
        <v>38261</v>
      </c>
      <c r="B38" s="4">
        <f>'副作用報告数'!B38</f>
        <v>29</v>
      </c>
      <c r="C38" s="4">
        <f>'副作用報告数'!C38</f>
        <v>10</v>
      </c>
      <c r="D38">
        <f>C38+D37</f>
        <v>531</v>
      </c>
    </row>
    <row r="39" spans="1:4" ht="18" customHeight="1">
      <c r="A39" s="12">
        <v>38292</v>
      </c>
      <c r="B39" s="4">
        <f>'副作用報告数'!B39</f>
        <v>29</v>
      </c>
      <c r="C39" s="4">
        <f>'副作用報告数'!C39</f>
        <v>15</v>
      </c>
      <c r="D39">
        <f>C39+D38</f>
        <v>546</v>
      </c>
    </row>
    <row r="40" spans="1:4" ht="18" customHeight="1">
      <c r="A40" s="12">
        <v>38322</v>
      </c>
      <c r="B40" s="4">
        <f>'副作用報告数'!B40</f>
        <v>29</v>
      </c>
      <c r="C40" s="4">
        <f>'副作用報告数'!C40</f>
        <v>11</v>
      </c>
      <c r="D40">
        <f>C40+D39</f>
        <v>557</v>
      </c>
    </row>
    <row r="41" spans="1:4" ht="18" customHeight="1">
      <c r="A41" s="12">
        <v>38353</v>
      </c>
      <c r="B41" s="4">
        <f>'副作用報告数'!B41</f>
        <v>28</v>
      </c>
      <c r="C41" s="4">
        <f>'副作用報告数'!C41</f>
        <v>8</v>
      </c>
      <c r="D41">
        <f>C41+D40</f>
        <v>565</v>
      </c>
    </row>
    <row r="42" spans="1:4" ht="18" customHeight="1">
      <c r="A42" s="12">
        <v>38384</v>
      </c>
      <c r="B42" s="4">
        <f>'副作用報告数'!B42</f>
        <v>9</v>
      </c>
      <c r="C42" s="4">
        <f>'副作用報告数'!C42</f>
        <v>3</v>
      </c>
      <c r="D42">
        <f>C42+D41</f>
        <v>568</v>
      </c>
    </row>
    <row r="43" spans="1:4" ht="18" customHeight="1">
      <c r="A43" s="12">
        <v>38412</v>
      </c>
      <c r="B43" s="4">
        <f>'副作用報告数'!B43</f>
        <v>28</v>
      </c>
      <c r="C43" s="4">
        <f>'副作用報告数'!C43</f>
        <v>7</v>
      </c>
      <c r="D43">
        <f>C43+D42</f>
        <v>575</v>
      </c>
    </row>
    <row r="44" spans="1:4" ht="18" customHeight="1">
      <c r="A44" s="12">
        <v>38443</v>
      </c>
      <c r="B44" s="4">
        <f>'副作用報告数'!B44</f>
        <v>20</v>
      </c>
      <c r="C44" s="4">
        <f>'副作用報告数'!C44</f>
        <v>8</v>
      </c>
      <c r="D44">
        <f>C44+D43</f>
        <v>583</v>
      </c>
    </row>
    <row r="45" spans="1:4" ht="18" customHeight="1">
      <c r="A45" s="12">
        <v>38473</v>
      </c>
      <c r="B45" s="4">
        <f>'副作用報告数'!B45</f>
        <v>21</v>
      </c>
      <c r="C45" s="4">
        <f>'副作用報告数'!C45</f>
        <v>9</v>
      </c>
      <c r="D45">
        <f>C45+D44</f>
        <v>592</v>
      </c>
    </row>
    <row r="46" spans="1:4" ht="18" customHeight="1">
      <c r="A46" s="12">
        <v>38504</v>
      </c>
      <c r="B46" s="4">
        <f>'副作用報告数'!B46</f>
        <v>17</v>
      </c>
      <c r="C46" s="4">
        <f>'副作用報告数'!C46</f>
        <v>8</v>
      </c>
      <c r="D46">
        <f>C46+D45</f>
        <v>600</v>
      </c>
    </row>
    <row r="47" spans="1:4" ht="18" customHeight="1">
      <c r="A47" s="12">
        <v>38534</v>
      </c>
      <c r="B47" s="4">
        <f>'副作用報告数'!B47</f>
        <v>20</v>
      </c>
      <c r="C47" s="4">
        <f>'副作用報告数'!C47</f>
        <v>9</v>
      </c>
      <c r="D47">
        <f>C47+D46</f>
        <v>609</v>
      </c>
    </row>
    <row r="48" spans="1:4" ht="18" customHeight="1">
      <c r="A48" s="12">
        <v>38565</v>
      </c>
      <c r="B48" s="4">
        <f>'副作用報告数'!B48</f>
        <v>13</v>
      </c>
      <c r="C48" s="4">
        <f>'副作用報告数'!C48</f>
        <v>2</v>
      </c>
      <c r="D48">
        <f>C48+D47</f>
        <v>611</v>
      </c>
    </row>
    <row r="49" spans="1:4" ht="18" customHeight="1">
      <c r="A49" s="12">
        <v>38596</v>
      </c>
      <c r="B49" s="4">
        <f>'副作用報告数'!B49</f>
        <v>14</v>
      </c>
      <c r="C49" s="4">
        <f>'副作用報告数'!C49</f>
        <v>6</v>
      </c>
      <c r="D49">
        <f>C49+D48</f>
        <v>617</v>
      </c>
    </row>
    <row r="50" spans="1:4" ht="18" customHeight="1">
      <c r="A50" s="12">
        <v>38626</v>
      </c>
      <c r="B50" s="4">
        <f>'副作用報告数'!B50</f>
        <v>12</v>
      </c>
      <c r="C50" s="4">
        <f>'副作用報告数'!C50</f>
        <v>5</v>
      </c>
      <c r="D50">
        <f>C50+D49</f>
        <v>622</v>
      </c>
    </row>
    <row r="51" spans="1:4" ht="18" customHeight="1">
      <c r="A51" s="12">
        <v>38657</v>
      </c>
      <c r="B51" s="4">
        <f>'副作用報告数'!B51</f>
        <v>21</v>
      </c>
      <c r="C51" s="4">
        <f>'副作用報告数'!C51</f>
        <v>5</v>
      </c>
      <c r="D51">
        <f>C51+D50</f>
        <v>627</v>
      </c>
    </row>
    <row r="52" spans="1:4" ht="18" customHeight="1">
      <c r="A52" s="12">
        <v>38687</v>
      </c>
      <c r="B52" s="4">
        <f>'副作用報告数'!B52</f>
        <v>32</v>
      </c>
      <c r="C52" s="4">
        <f>'副作用報告数'!C52</f>
        <v>10</v>
      </c>
      <c r="D52">
        <f>C52+D51</f>
        <v>637</v>
      </c>
    </row>
    <row r="53" spans="1:4" ht="18" customHeight="1">
      <c r="A53" s="12">
        <v>38718</v>
      </c>
      <c r="B53" s="4">
        <f>'副作用報告数'!B53</f>
        <v>14</v>
      </c>
      <c r="C53" s="4">
        <f>'副作用報告数'!C53</f>
        <v>1</v>
      </c>
      <c r="D53">
        <f>C53+D52</f>
        <v>638</v>
      </c>
    </row>
    <row r="54" spans="1:4" ht="18" customHeight="1">
      <c r="A54" s="12">
        <v>38749</v>
      </c>
      <c r="B54" s="4">
        <f>'副作用報告数'!B54</f>
        <v>14</v>
      </c>
      <c r="C54" s="4">
        <f>'副作用報告数'!C54</f>
        <v>2</v>
      </c>
      <c r="D54">
        <f>C54+D53</f>
        <v>640</v>
      </c>
    </row>
    <row r="55" spans="1:4" ht="18" customHeight="1">
      <c r="A55" s="12">
        <v>38777</v>
      </c>
      <c r="B55" s="4">
        <f>'副作用報告数'!B55</f>
        <v>14</v>
      </c>
      <c r="C55" s="4">
        <f>'副作用報告数'!C55</f>
        <v>3</v>
      </c>
      <c r="D55">
        <f>C55+D54</f>
        <v>643</v>
      </c>
    </row>
    <row r="56" spans="1:4" ht="18" customHeight="1">
      <c r="A56" s="12">
        <v>38808</v>
      </c>
      <c r="B56" s="4">
        <f>'副作用報告数'!B56</f>
        <v>11</v>
      </c>
      <c r="C56" s="4">
        <f>'副作用報告数'!C56</f>
        <v>6</v>
      </c>
      <c r="D56">
        <f>C56+D55</f>
        <v>649</v>
      </c>
    </row>
    <row r="57" spans="1:4" ht="18" customHeight="1">
      <c r="A57" s="12">
        <v>38838</v>
      </c>
      <c r="B57" s="4">
        <f>'副作用報告数'!B57</f>
        <v>15</v>
      </c>
      <c r="C57" s="4">
        <f>'副作用報告数'!C57</f>
        <v>6</v>
      </c>
      <c r="D57">
        <f>C57+D56</f>
        <v>655</v>
      </c>
    </row>
    <row r="58" spans="1:4" ht="18" customHeight="1">
      <c r="A58" s="12">
        <v>38869</v>
      </c>
      <c r="B58" s="4">
        <f>'副作用報告数'!B58</f>
        <v>25</v>
      </c>
      <c r="C58" s="4">
        <f>'副作用報告数'!C58</f>
        <v>10</v>
      </c>
      <c r="D58">
        <f>C58+D57</f>
        <v>665</v>
      </c>
    </row>
    <row r="59" spans="1:4" ht="18" customHeight="1">
      <c r="A59" s="12">
        <v>38899</v>
      </c>
      <c r="B59" s="4">
        <f>'副作用報告数'!B59</f>
        <v>6</v>
      </c>
      <c r="C59" s="4">
        <f>'副作用報告数'!C59</f>
        <v>1</v>
      </c>
      <c r="D59">
        <f>C59+D58</f>
        <v>666</v>
      </c>
    </row>
    <row r="60" spans="1:4" ht="18" customHeight="1">
      <c r="A60" s="12">
        <v>38930</v>
      </c>
      <c r="B60" s="4">
        <f>'副作用報告数'!B60</f>
        <v>8</v>
      </c>
      <c r="C60" s="4">
        <f>'副作用報告数'!C60</f>
        <v>3</v>
      </c>
      <c r="D60">
        <f>C60+D59</f>
        <v>669</v>
      </c>
    </row>
    <row r="61" spans="1:4" ht="18" customHeight="1">
      <c r="A61" s="12">
        <v>38961</v>
      </c>
      <c r="B61" s="4">
        <f>'副作用報告数'!B61</f>
        <v>13</v>
      </c>
      <c r="C61" s="4">
        <f>'副作用報告数'!C61</f>
        <v>8</v>
      </c>
      <c r="D61">
        <f>C61+D60</f>
        <v>677</v>
      </c>
    </row>
    <row r="62" spans="1:4" ht="18" customHeight="1">
      <c r="A62" s="12">
        <v>38991</v>
      </c>
      <c r="B62" s="4">
        <f>'副作用報告数'!B62</f>
        <v>6</v>
      </c>
      <c r="C62" s="4">
        <f>'副作用報告数'!C62</f>
        <v>3</v>
      </c>
      <c r="D62">
        <f>C62+D61</f>
        <v>680</v>
      </c>
    </row>
    <row r="63" spans="1:4" ht="18" customHeight="1">
      <c r="A63" s="12">
        <v>39022</v>
      </c>
      <c r="B63" s="4">
        <f>'副作用報告数'!B63</f>
        <v>13</v>
      </c>
      <c r="C63" s="4">
        <f>'副作用報告数'!C63</f>
        <v>2</v>
      </c>
      <c r="D63">
        <f>C63+D62</f>
        <v>682</v>
      </c>
    </row>
    <row r="64" spans="1:4" ht="18" customHeight="1">
      <c r="A64" s="12">
        <v>39052</v>
      </c>
      <c r="B64" s="4">
        <f>'副作用報告数'!B64</f>
        <v>16</v>
      </c>
      <c r="C64" s="4">
        <f>'副作用報告数'!C64</f>
        <v>7</v>
      </c>
      <c r="D64">
        <f>C64+D63</f>
        <v>689</v>
      </c>
    </row>
    <row r="65" spans="1:4" ht="18" customHeight="1">
      <c r="A65" s="12">
        <v>39083</v>
      </c>
      <c r="B65" s="4">
        <f>'副作用報告数'!B65</f>
        <v>18</v>
      </c>
      <c r="C65" s="4">
        <f>'副作用報告数'!C65</f>
        <v>7</v>
      </c>
      <c r="D65">
        <f>C65+D64</f>
        <v>696</v>
      </c>
    </row>
    <row r="66" spans="1:4" ht="18" customHeight="1">
      <c r="A66" s="12">
        <v>39114</v>
      </c>
      <c r="B66" s="4">
        <f>'副作用報告数'!B66</f>
        <v>17</v>
      </c>
      <c r="C66" s="4">
        <f>'副作用報告数'!C66</f>
        <v>6</v>
      </c>
      <c r="D66">
        <f>C66+D65</f>
        <v>702</v>
      </c>
    </row>
    <row r="67" spans="1:4" ht="18" customHeight="1">
      <c r="A67" s="12">
        <v>39142</v>
      </c>
      <c r="B67" s="4">
        <f>'副作用報告数'!B67</f>
        <v>18</v>
      </c>
      <c r="C67" s="4">
        <f>'副作用報告数'!C67</f>
        <v>5</v>
      </c>
      <c r="D67">
        <f>C67+D66</f>
        <v>707</v>
      </c>
    </row>
    <row r="68" spans="1:4" ht="18" customHeight="1">
      <c r="A68" s="12">
        <v>39173</v>
      </c>
      <c r="B68" s="4">
        <f>'副作用報告数'!B68</f>
        <v>11</v>
      </c>
      <c r="C68" s="4">
        <f>'副作用報告数'!C68</f>
        <v>2</v>
      </c>
      <c r="D68">
        <f>C68+D67</f>
        <v>709</v>
      </c>
    </row>
    <row r="69" spans="1:4" ht="18" customHeight="1">
      <c r="A69" s="12">
        <v>39203</v>
      </c>
      <c r="B69" s="4">
        <f>'副作用報告数'!B69</f>
        <v>8</v>
      </c>
      <c r="C69" s="4">
        <f>'副作用報告数'!C69</f>
        <v>2</v>
      </c>
      <c r="D69">
        <f>C69+D68</f>
        <v>711</v>
      </c>
    </row>
    <row r="70" spans="1:4" ht="18" customHeight="1">
      <c r="A70" s="12">
        <v>39234</v>
      </c>
      <c r="B70" s="4">
        <f>'副作用報告数'!B70</f>
        <v>11</v>
      </c>
      <c r="C70" s="4">
        <f>'副作用報告数'!C70</f>
        <v>4</v>
      </c>
      <c r="D70">
        <f>C70+D69</f>
        <v>715</v>
      </c>
    </row>
    <row r="71" spans="1:4" ht="18" customHeight="1">
      <c r="A71" s="12">
        <v>39264</v>
      </c>
      <c r="B71" s="4">
        <f>'副作用報告数'!B71</f>
        <v>7</v>
      </c>
      <c r="C71" s="4">
        <f>'副作用報告数'!C71</f>
        <v>0</v>
      </c>
      <c r="D71">
        <f>C71+D70</f>
        <v>715</v>
      </c>
    </row>
    <row r="72" spans="1:4" ht="18" customHeight="1">
      <c r="A72" s="12">
        <v>39295</v>
      </c>
      <c r="B72" s="4">
        <f>'副作用報告数'!B72</f>
        <v>7</v>
      </c>
      <c r="C72" s="4">
        <f>'副作用報告数'!C72</f>
        <v>4</v>
      </c>
      <c r="D72">
        <f>C72+D71</f>
        <v>719</v>
      </c>
    </row>
    <row r="73" spans="1:4" ht="18" customHeight="1">
      <c r="A73" s="12">
        <v>39326</v>
      </c>
      <c r="B73" s="4">
        <f>'副作用報告数'!B73</f>
        <v>7</v>
      </c>
      <c r="C73" s="4">
        <f>'副作用報告数'!C73</f>
        <v>1</v>
      </c>
      <c r="D73">
        <f>C73+D72</f>
        <v>720</v>
      </c>
    </row>
    <row r="74" spans="1:4" ht="18" customHeight="1">
      <c r="A74" s="12">
        <v>39356</v>
      </c>
      <c r="B74" s="4">
        <f>'副作用報告数'!B74</f>
        <v>7</v>
      </c>
      <c r="C74" s="4">
        <f>'副作用報告数'!C74</f>
        <v>1</v>
      </c>
      <c r="D74">
        <f>C74+D73</f>
        <v>721</v>
      </c>
    </row>
    <row r="75" spans="1:4" ht="18" customHeight="1">
      <c r="A75" s="12">
        <v>39387</v>
      </c>
      <c r="B75" s="4">
        <f>'副作用報告数'!B75</f>
        <v>11</v>
      </c>
      <c r="C75" s="4">
        <f>'副作用報告数'!C75</f>
        <v>4</v>
      </c>
      <c r="D75">
        <f>C75+D74</f>
        <v>725</v>
      </c>
    </row>
    <row r="76" spans="1:4" ht="18" customHeight="1">
      <c r="A76" s="12">
        <v>39417</v>
      </c>
      <c r="B76" s="4">
        <f>'副作用報告数'!B76</f>
        <v>6</v>
      </c>
      <c r="C76" s="4">
        <f>'副作用報告数'!C76</f>
        <v>2</v>
      </c>
      <c r="D76">
        <f>C76+D75</f>
        <v>727</v>
      </c>
    </row>
    <row r="77" spans="1:4" ht="18" customHeight="1">
      <c r="A77" s="12">
        <v>39448</v>
      </c>
      <c r="B77" s="4">
        <f>'副作用報告数'!B77</f>
        <v>13</v>
      </c>
      <c r="C77" s="4">
        <f>'副作用報告数'!C77</f>
        <v>3</v>
      </c>
      <c r="D77">
        <f>C77+D76</f>
        <v>730</v>
      </c>
    </row>
    <row r="78" spans="1:4" ht="18" customHeight="1">
      <c r="A78" s="12">
        <v>39479</v>
      </c>
      <c r="B78" s="4">
        <f>'副作用報告数'!B78</f>
        <v>13</v>
      </c>
      <c r="C78" s="4">
        <f>'副作用報告数'!C78</f>
        <v>5</v>
      </c>
      <c r="D78">
        <f>C78+D77</f>
        <v>735</v>
      </c>
    </row>
    <row r="79" spans="1:4" ht="18" customHeight="1">
      <c r="A79" s="12">
        <v>39508</v>
      </c>
      <c r="B79" s="4">
        <f>'副作用報告数'!B79</f>
        <v>12</v>
      </c>
      <c r="C79" s="4">
        <f>'副作用報告数'!C79</f>
        <v>1</v>
      </c>
      <c r="D79">
        <f>C79+D78</f>
        <v>736</v>
      </c>
    </row>
    <row r="80" spans="1:4" ht="18" customHeight="1">
      <c r="A80" s="12">
        <v>39539</v>
      </c>
      <c r="B80" s="4">
        <f>'副作用報告数'!B80</f>
        <v>15</v>
      </c>
      <c r="C80" s="4">
        <f>'副作用報告数'!C80</f>
        <v>4</v>
      </c>
      <c r="D80">
        <f>C80+D79</f>
        <v>740</v>
      </c>
    </row>
    <row r="81" spans="1:4" ht="18" customHeight="1">
      <c r="A81" s="12">
        <v>39569</v>
      </c>
      <c r="B81" s="4">
        <f>'副作用報告数'!B81</f>
        <v>6</v>
      </c>
      <c r="C81" s="4">
        <f>'副作用報告数'!C81</f>
        <v>1</v>
      </c>
      <c r="D81">
        <f>C81+D80</f>
        <v>741</v>
      </c>
    </row>
    <row r="82" spans="1:4" ht="18" customHeight="1">
      <c r="A82" s="12">
        <v>39600</v>
      </c>
      <c r="B82" s="4">
        <f>'副作用報告数'!B82</f>
        <v>15</v>
      </c>
      <c r="C82" s="4">
        <f>'副作用報告数'!C82</f>
        <v>7</v>
      </c>
      <c r="D82">
        <f>C82+D81</f>
        <v>748</v>
      </c>
    </row>
    <row r="83" spans="1:4" ht="18" customHeight="1">
      <c r="A83" s="12">
        <v>39630</v>
      </c>
      <c r="B83" s="4">
        <f>'副作用報告数'!B83</f>
        <v>14</v>
      </c>
      <c r="C83" s="4">
        <f>'副作用報告数'!C83</f>
        <v>3</v>
      </c>
      <c r="D83">
        <f>C83+D82</f>
        <v>751</v>
      </c>
    </row>
    <row r="84" spans="1:4" ht="18" customHeight="1">
      <c r="A84" s="12">
        <v>39661</v>
      </c>
      <c r="B84" s="4">
        <f>'副作用報告数'!B84</f>
        <v>6</v>
      </c>
      <c r="C84" s="4">
        <f>'副作用報告数'!C84</f>
        <v>2</v>
      </c>
      <c r="D84">
        <f>C84+D83</f>
        <v>753</v>
      </c>
    </row>
    <row r="85" spans="1:4" ht="18" customHeight="1">
      <c r="A85" s="12">
        <v>39692</v>
      </c>
      <c r="B85" s="4">
        <f>'副作用報告数'!B85</f>
        <v>16</v>
      </c>
      <c r="C85" s="4">
        <f>'副作用報告数'!C85</f>
        <v>5</v>
      </c>
      <c r="D85">
        <f>C85+D84</f>
        <v>758</v>
      </c>
    </row>
    <row r="86" spans="1:4" ht="18" customHeight="1">
      <c r="A86" s="12">
        <v>39722</v>
      </c>
      <c r="B86" s="4">
        <f>'副作用報告数'!B86</f>
        <v>13</v>
      </c>
      <c r="C86" s="4">
        <f>'副作用報告数'!C86</f>
        <v>5</v>
      </c>
      <c r="D86">
        <f>C86+D85</f>
        <v>763</v>
      </c>
    </row>
    <row r="87" spans="1:4" ht="18" customHeight="1">
      <c r="A87" s="12">
        <v>39753</v>
      </c>
      <c r="B87" s="4">
        <f>'副作用報告数'!B87</f>
        <v>13</v>
      </c>
      <c r="C87" s="4">
        <f>'副作用報告数'!C87</f>
        <v>3</v>
      </c>
      <c r="D87">
        <f>C87+D86</f>
        <v>766</v>
      </c>
    </row>
    <row r="88" spans="1:4" ht="18" customHeight="1">
      <c r="A88" s="12">
        <v>39783</v>
      </c>
      <c r="B88" s="4">
        <f>'副作用報告数'!B88</f>
        <v>11</v>
      </c>
      <c r="C88" s="4">
        <f>'副作用報告数'!C88</f>
        <v>5</v>
      </c>
      <c r="D88">
        <f>C88+D87</f>
        <v>771</v>
      </c>
    </row>
    <row r="89" spans="1:4" ht="18" customHeight="1">
      <c r="A89" s="12">
        <v>39814</v>
      </c>
      <c r="B89" s="4">
        <f>'副作用報告数'!B89</f>
        <v>16</v>
      </c>
      <c r="C89" s="4">
        <f>'副作用報告数'!C89</f>
        <v>5</v>
      </c>
      <c r="D89">
        <f>C89+D88</f>
        <v>776</v>
      </c>
    </row>
    <row r="90" spans="1:4" ht="18" customHeight="1">
      <c r="A90" s="12">
        <v>39845</v>
      </c>
      <c r="B90" s="4">
        <f>'副作用報告数'!B90</f>
        <v>10</v>
      </c>
      <c r="C90" s="4">
        <f>'副作用報告数'!C90</f>
        <v>9</v>
      </c>
      <c r="D90">
        <f>C90+D89</f>
        <v>785</v>
      </c>
    </row>
    <row r="91" spans="1:4" ht="18" customHeight="1">
      <c r="A91" s="12">
        <v>39873</v>
      </c>
      <c r="B91" s="4">
        <f>'副作用報告数'!B91</f>
        <v>8</v>
      </c>
      <c r="C91" s="4">
        <f>'副作用報告数'!C91</f>
        <v>2</v>
      </c>
      <c r="D91">
        <f>C91+D90</f>
        <v>787</v>
      </c>
    </row>
    <row r="92" spans="1:4" ht="18" customHeight="1">
      <c r="A92" s="12">
        <v>39904</v>
      </c>
      <c r="B92" s="4">
        <f>'副作用報告数'!B92</f>
        <v>7</v>
      </c>
      <c r="C92" s="4">
        <f>'副作用報告数'!C92</f>
        <v>3</v>
      </c>
      <c r="D92">
        <f aca="true" t="shared" si="0" ref="D92:D97">C92+D91</f>
        <v>790</v>
      </c>
    </row>
    <row r="93" spans="1:4" ht="18" customHeight="1">
      <c r="A93" s="12">
        <v>39934</v>
      </c>
      <c r="B93" s="4">
        <f>'副作用報告数'!B93</f>
        <v>5</v>
      </c>
      <c r="C93" s="4">
        <f>'副作用報告数'!C93</f>
        <v>0</v>
      </c>
      <c r="D93">
        <f t="shared" si="0"/>
        <v>790</v>
      </c>
    </row>
    <row r="94" spans="1:4" ht="18" customHeight="1">
      <c r="A94" s="12">
        <v>39965</v>
      </c>
      <c r="B94" s="4">
        <f>'副作用報告数'!B94</f>
        <v>5</v>
      </c>
      <c r="C94" s="4">
        <f>'副作用報告数'!C94</f>
        <v>1</v>
      </c>
      <c r="D94">
        <f t="shared" si="0"/>
        <v>791</v>
      </c>
    </row>
    <row r="95" spans="1:4" ht="18" customHeight="1">
      <c r="A95" s="12">
        <v>39995</v>
      </c>
      <c r="B95" s="4">
        <f>'副作用報告数'!B95</f>
        <v>13</v>
      </c>
      <c r="C95" s="4">
        <f>'副作用報告数'!C95</f>
        <v>2</v>
      </c>
      <c r="D95">
        <f t="shared" si="0"/>
        <v>793</v>
      </c>
    </row>
    <row r="96" spans="1:4" ht="18" customHeight="1">
      <c r="A96" s="12">
        <v>40026</v>
      </c>
      <c r="B96" s="4">
        <f>'副作用報告数'!B96</f>
        <v>4</v>
      </c>
      <c r="C96" s="4">
        <f>'副作用報告数'!C96</f>
        <v>1</v>
      </c>
      <c r="D96">
        <f t="shared" si="0"/>
        <v>794</v>
      </c>
    </row>
    <row r="97" spans="1:4" ht="18" customHeight="1">
      <c r="A97" s="12">
        <v>40057</v>
      </c>
      <c r="B97" s="4">
        <f>'副作用報告数'!B97</f>
        <v>6</v>
      </c>
      <c r="C97" s="4">
        <f>'副作用報告数'!C97</f>
        <v>5</v>
      </c>
      <c r="D97">
        <f t="shared" si="0"/>
        <v>799</v>
      </c>
    </row>
    <row r="98" spans="1:3" ht="18" customHeight="1">
      <c r="A98" s="15" t="s">
        <v>95</v>
      </c>
      <c r="B98" s="4">
        <f>'副作用報告数'!B98</f>
        <v>2095</v>
      </c>
      <c r="C98" s="4">
        <f>'副作用報告数'!C98</f>
        <v>799</v>
      </c>
    </row>
  </sheetData>
  <sheetProtection/>
  <mergeCells count="2">
    <mergeCell ref="A3:C3"/>
    <mergeCell ref="A2:D2"/>
  </mergeCells>
  <printOptions/>
  <pageMargins left="0.34" right="0" top="0.1875" bottom="0" header="0.18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R2" sqref="R2"/>
    </sheetView>
  </sheetViews>
  <sheetFormatPr defaultColWidth="9.00390625" defaultRowHeight="13.5"/>
  <cols>
    <col min="5" max="5" width="10.50390625" style="0" bestFit="1" customWidth="1"/>
  </cols>
  <sheetData>
    <row r="1" ht="13.5">
      <c r="A1" s="17" t="s">
        <v>125</v>
      </c>
    </row>
    <row r="3" spans="1:5" ht="13.5">
      <c r="A3" s="18" t="s">
        <v>126</v>
      </c>
      <c r="B3" s="18" t="s">
        <v>129</v>
      </c>
      <c r="C3" s="18" t="s">
        <v>127</v>
      </c>
      <c r="D3" s="18" t="s">
        <v>128</v>
      </c>
      <c r="E3" s="21" t="s">
        <v>131</v>
      </c>
    </row>
    <row r="4" spans="1:5" ht="13.5">
      <c r="A4" s="19" t="s">
        <v>124</v>
      </c>
      <c r="B4" s="19">
        <v>26</v>
      </c>
      <c r="C4" s="19"/>
      <c r="D4" s="15">
        <f>B4</f>
        <v>26</v>
      </c>
      <c r="E4">
        <f>B4*10</f>
        <v>260</v>
      </c>
    </row>
    <row r="5" spans="1:5" ht="13.5">
      <c r="A5" s="19" t="s">
        <v>123</v>
      </c>
      <c r="B5" s="19">
        <v>41</v>
      </c>
      <c r="C5" s="20">
        <f>(B5-B4)*100/B4</f>
        <v>57.69230769230769</v>
      </c>
      <c r="D5" s="15">
        <f aca="true" t="shared" si="0" ref="D5:D31">B5+D4</f>
        <v>67</v>
      </c>
      <c r="E5">
        <f aca="true" t="shared" si="1" ref="E5:E32">B5*10</f>
        <v>410</v>
      </c>
    </row>
    <row r="6" spans="1:5" ht="13.5">
      <c r="A6" s="19" t="s">
        <v>122</v>
      </c>
      <c r="B6" s="19">
        <v>19</v>
      </c>
      <c r="C6" s="20">
        <f aca="true" t="shared" si="2" ref="C6:C31">(B6-B5)*100/B5</f>
        <v>-53.65853658536585</v>
      </c>
      <c r="D6" s="15">
        <f t="shared" si="0"/>
        <v>86</v>
      </c>
      <c r="E6">
        <f t="shared" si="1"/>
        <v>190</v>
      </c>
    </row>
    <row r="7" spans="1:5" ht="13.5">
      <c r="A7" s="19" t="s">
        <v>121</v>
      </c>
      <c r="B7" s="19">
        <v>47</v>
      </c>
      <c r="C7" s="20">
        <f t="shared" si="2"/>
        <v>147.3684210526316</v>
      </c>
      <c r="D7" s="15">
        <f t="shared" si="0"/>
        <v>133</v>
      </c>
      <c r="E7">
        <f t="shared" si="1"/>
        <v>470</v>
      </c>
    </row>
    <row r="8" spans="1:5" ht="13.5">
      <c r="A8" s="19" t="s">
        <v>120</v>
      </c>
      <c r="B8" s="19">
        <v>70</v>
      </c>
      <c r="C8" s="20">
        <f t="shared" si="2"/>
        <v>48.93617021276596</v>
      </c>
      <c r="D8" s="15">
        <f t="shared" si="0"/>
        <v>203</v>
      </c>
      <c r="E8">
        <f t="shared" si="1"/>
        <v>700</v>
      </c>
    </row>
    <row r="9" spans="1:5" ht="13.5">
      <c r="A9" s="19" t="s">
        <v>119</v>
      </c>
      <c r="B9" s="19">
        <v>92</v>
      </c>
      <c r="C9" s="20">
        <f t="shared" si="2"/>
        <v>31.428571428571427</v>
      </c>
      <c r="D9" s="15">
        <f t="shared" si="0"/>
        <v>295</v>
      </c>
      <c r="E9">
        <f t="shared" si="1"/>
        <v>920</v>
      </c>
    </row>
    <row r="10" spans="1:5" ht="13.5">
      <c r="A10" s="19" t="s">
        <v>118</v>
      </c>
      <c r="B10" s="19">
        <v>93</v>
      </c>
      <c r="C10" s="20">
        <f t="shared" si="2"/>
        <v>1.0869565217391304</v>
      </c>
      <c r="D10" s="15">
        <f t="shared" si="0"/>
        <v>388</v>
      </c>
      <c r="E10">
        <f t="shared" si="1"/>
        <v>930</v>
      </c>
    </row>
    <row r="11" spans="1:5" ht="13.5">
      <c r="A11" s="19" t="s">
        <v>117</v>
      </c>
      <c r="B11" s="19">
        <v>103</v>
      </c>
      <c r="C11" s="20">
        <f t="shared" si="2"/>
        <v>10.75268817204301</v>
      </c>
      <c r="D11" s="15">
        <f t="shared" si="0"/>
        <v>491</v>
      </c>
      <c r="E11">
        <f t="shared" si="1"/>
        <v>1030</v>
      </c>
    </row>
    <row r="12" spans="1:5" ht="13.5">
      <c r="A12" s="19" t="s">
        <v>116</v>
      </c>
      <c r="B12" s="19">
        <v>113</v>
      </c>
      <c r="C12" s="20">
        <f t="shared" si="2"/>
        <v>9.70873786407767</v>
      </c>
      <c r="D12" s="15">
        <f t="shared" si="0"/>
        <v>604</v>
      </c>
      <c r="E12">
        <f t="shared" si="1"/>
        <v>1130</v>
      </c>
    </row>
    <row r="13" spans="1:5" ht="13.5">
      <c r="A13" s="19" t="s">
        <v>115</v>
      </c>
      <c r="B13" s="19">
        <v>80</v>
      </c>
      <c r="C13" s="20">
        <f t="shared" si="2"/>
        <v>-29.20353982300885</v>
      </c>
      <c r="D13" s="15">
        <f t="shared" si="0"/>
        <v>684</v>
      </c>
      <c r="E13">
        <f t="shared" si="1"/>
        <v>800</v>
      </c>
    </row>
    <row r="14" spans="1:5" ht="13.5">
      <c r="A14" s="19" t="s">
        <v>114</v>
      </c>
      <c r="B14" s="19">
        <v>81</v>
      </c>
      <c r="C14" s="20">
        <f t="shared" si="2"/>
        <v>1.25</v>
      </c>
      <c r="D14" s="15">
        <f t="shared" si="0"/>
        <v>765</v>
      </c>
      <c r="E14">
        <f t="shared" si="1"/>
        <v>810</v>
      </c>
    </row>
    <row r="15" spans="1:5" ht="13.5">
      <c r="A15" s="19" t="s">
        <v>113</v>
      </c>
      <c r="B15" s="19">
        <v>59</v>
      </c>
      <c r="C15" s="20">
        <f t="shared" si="2"/>
        <v>-27.160493827160494</v>
      </c>
      <c r="D15" s="15">
        <f t="shared" si="0"/>
        <v>824</v>
      </c>
      <c r="E15">
        <f t="shared" si="1"/>
        <v>590</v>
      </c>
    </row>
    <row r="16" spans="1:5" ht="13.5">
      <c r="A16" s="19" t="s">
        <v>112</v>
      </c>
      <c r="B16" s="19">
        <v>61</v>
      </c>
      <c r="C16" s="20">
        <f t="shared" si="2"/>
        <v>3.389830508474576</v>
      </c>
      <c r="D16" s="15">
        <f t="shared" si="0"/>
        <v>885</v>
      </c>
      <c r="E16">
        <f t="shared" si="1"/>
        <v>610</v>
      </c>
    </row>
    <row r="17" spans="1:5" ht="13.5">
      <c r="A17" s="19" t="s">
        <v>111</v>
      </c>
      <c r="B17" s="19">
        <v>72</v>
      </c>
      <c r="C17" s="20">
        <f t="shared" si="2"/>
        <v>18.0327868852459</v>
      </c>
      <c r="D17" s="15">
        <f t="shared" si="0"/>
        <v>957</v>
      </c>
      <c r="E17">
        <f t="shared" si="1"/>
        <v>720</v>
      </c>
    </row>
    <row r="18" spans="1:5" ht="13.5">
      <c r="A18" s="19" t="s">
        <v>110</v>
      </c>
      <c r="B18" s="19">
        <v>50</v>
      </c>
      <c r="C18" s="20">
        <f t="shared" si="2"/>
        <v>-30.555555555555557</v>
      </c>
      <c r="D18" s="15">
        <f t="shared" si="0"/>
        <v>1007</v>
      </c>
      <c r="E18">
        <f t="shared" si="1"/>
        <v>500</v>
      </c>
    </row>
    <row r="19" spans="1:5" ht="13.5">
      <c r="A19" s="19" t="s">
        <v>109</v>
      </c>
      <c r="B19" s="19">
        <v>62</v>
      </c>
      <c r="C19" s="20">
        <f t="shared" si="2"/>
        <v>24</v>
      </c>
      <c r="D19" s="15">
        <f t="shared" si="0"/>
        <v>1069</v>
      </c>
      <c r="E19">
        <f t="shared" si="1"/>
        <v>620</v>
      </c>
    </row>
    <row r="20" spans="1:5" ht="13.5">
      <c r="A20" s="19" t="s">
        <v>108</v>
      </c>
      <c r="B20" s="19">
        <v>62</v>
      </c>
      <c r="C20" s="20">
        <f t="shared" si="2"/>
        <v>0</v>
      </c>
      <c r="D20" s="15">
        <f t="shared" si="0"/>
        <v>1131</v>
      </c>
      <c r="E20">
        <f t="shared" si="1"/>
        <v>620</v>
      </c>
    </row>
    <row r="21" spans="1:5" ht="13.5">
      <c r="A21" s="19" t="s">
        <v>107</v>
      </c>
      <c r="B21" s="19">
        <v>63</v>
      </c>
      <c r="C21" s="20">
        <f t="shared" si="2"/>
        <v>1.6129032258064515</v>
      </c>
      <c r="D21" s="15">
        <f t="shared" si="0"/>
        <v>1194</v>
      </c>
      <c r="E21">
        <f t="shared" si="1"/>
        <v>630</v>
      </c>
    </row>
    <row r="22" spans="1:5" ht="13.5">
      <c r="A22" s="19" t="s">
        <v>106</v>
      </c>
      <c r="B22" s="19">
        <v>52</v>
      </c>
      <c r="C22" s="20">
        <f t="shared" si="2"/>
        <v>-17.46031746031746</v>
      </c>
      <c r="D22" s="15">
        <f t="shared" si="0"/>
        <v>1246</v>
      </c>
      <c r="E22">
        <f t="shared" si="1"/>
        <v>520</v>
      </c>
    </row>
    <row r="23" spans="1:5" ht="13.5">
      <c r="A23" s="19" t="s">
        <v>105</v>
      </c>
      <c r="B23" s="19">
        <v>61</v>
      </c>
      <c r="C23" s="20">
        <f t="shared" si="2"/>
        <v>17.307692307692307</v>
      </c>
      <c r="D23" s="15">
        <f t="shared" si="0"/>
        <v>1307</v>
      </c>
      <c r="E23">
        <f t="shared" si="1"/>
        <v>610</v>
      </c>
    </row>
    <row r="24" spans="1:5" ht="13.5">
      <c r="A24" s="19" t="s">
        <v>104</v>
      </c>
      <c r="B24" s="19">
        <v>55</v>
      </c>
      <c r="C24" s="20">
        <f t="shared" si="2"/>
        <v>-9.836065573770492</v>
      </c>
      <c r="D24" s="15">
        <f t="shared" si="0"/>
        <v>1362</v>
      </c>
      <c r="E24">
        <f t="shared" si="1"/>
        <v>550</v>
      </c>
    </row>
    <row r="25" spans="1:5" ht="13.5">
      <c r="A25" s="19" t="s">
        <v>103</v>
      </c>
      <c r="B25" s="19">
        <v>70</v>
      </c>
      <c r="C25" s="20">
        <f t="shared" si="2"/>
        <v>27.272727272727273</v>
      </c>
      <c r="D25" s="15">
        <f t="shared" si="0"/>
        <v>1432</v>
      </c>
      <c r="E25">
        <f t="shared" si="1"/>
        <v>700</v>
      </c>
    </row>
    <row r="26" spans="1:5" ht="13.5">
      <c r="A26" s="19" t="s">
        <v>102</v>
      </c>
      <c r="B26" s="19">
        <v>58</v>
      </c>
      <c r="C26" s="20">
        <f t="shared" si="2"/>
        <v>-17.142857142857142</v>
      </c>
      <c r="D26" s="15">
        <f t="shared" si="0"/>
        <v>1490</v>
      </c>
      <c r="E26">
        <f t="shared" si="1"/>
        <v>580</v>
      </c>
    </row>
    <row r="27" spans="1:5" ht="13.5">
      <c r="A27" s="19" t="s">
        <v>101</v>
      </c>
      <c r="B27" s="19">
        <v>67</v>
      </c>
      <c r="C27" s="20">
        <f t="shared" si="2"/>
        <v>15.517241379310345</v>
      </c>
      <c r="D27" s="15">
        <f t="shared" si="0"/>
        <v>1557</v>
      </c>
      <c r="E27">
        <f t="shared" si="1"/>
        <v>670</v>
      </c>
    </row>
    <row r="28" spans="1:5" ht="13.5">
      <c r="A28" s="19" t="s">
        <v>100</v>
      </c>
      <c r="B28" s="19">
        <v>67</v>
      </c>
      <c r="C28" s="20">
        <f t="shared" si="2"/>
        <v>0</v>
      </c>
      <c r="D28" s="15">
        <f t="shared" si="0"/>
        <v>1624</v>
      </c>
      <c r="E28">
        <f t="shared" si="1"/>
        <v>670</v>
      </c>
    </row>
    <row r="29" spans="1:5" ht="13.5">
      <c r="A29" s="19" t="s">
        <v>99</v>
      </c>
      <c r="B29" s="19">
        <v>73</v>
      </c>
      <c r="C29" s="20">
        <f t="shared" si="2"/>
        <v>8.955223880597014</v>
      </c>
      <c r="D29" s="15">
        <f t="shared" si="0"/>
        <v>1697</v>
      </c>
      <c r="E29">
        <f t="shared" si="1"/>
        <v>730</v>
      </c>
    </row>
    <row r="30" spans="1:5" ht="13.5">
      <c r="A30" s="19" t="s">
        <v>98</v>
      </c>
      <c r="B30" s="19">
        <v>68</v>
      </c>
      <c r="C30" s="20">
        <f t="shared" si="2"/>
        <v>-6.8493150684931505</v>
      </c>
      <c r="D30" s="15">
        <f t="shared" si="0"/>
        <v>1765</v>
      </c>
      <c r="E30">
        <f t="shared" si="1"/>
        <v>680</v>
      </c>
    </row>
    <row r="31" spans="1:5" ht="13.5">
      <c r="A31" s="19" t="s">
        <v>97</v>
      </c>
      <c r="B31" s="19">
        <v>75</v>
      </c>
      <c r="C31" s="20">
        <f t="shared" si="2"/>
        <v>10.294117647058824</v>
      </c>
      <c r="D31" s="15">
        <f t="shared" si="0"/>
        <v>1840</v>
      </c>
      <c r="E31">
        <f t="shared" si="1"/>
        <v>750</v>
      </c>
    </row>
    <row r="32" spans="1:5" ht="13.5">
      <c r="A32" s="19" t="s">
        <v>130</v>
      </c>
      <c r="B32" s="19">
        <v>75</v>
      </c>
      <c r="C32" s="20">
        <f>(B32-B31)*100/B31</f>
        <v>0</v>
      </c>
      <c r="D32" s="15">
        <f>B32+D31</f>
        <v>1915</v>
      </c>
      <c r="E32">
        <f t="shared" si="1"/>
        <v>750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fujisao</cp:lastModifiedBy>
  <cp:lastPrinted>2009-11-11T00:57:40Z</cp:lastPrinted>
  <dcterms:created xsi:type="dcterms:W3CDTF">2009-03-06T02:40:26Z</dcterms:created>
  <dcterms:modified xsi:type="dcterms:W3CDTF">2009-11-11T00:59:14Z</dcterms:modified>
  <cp:category/>
  <cp:version/>
  <cp:contentType/>
  <cp:contentStatus/>
</cp:coreProperties>
</file>